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C583285C-BD77-4311-A7A0-CA3F501F98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definedNames>
    <definedName name="_xlnm._FilterDatabase" localSheetId="0" hidden="1">Arkusz1!$I$1:$I$57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5" i="1" l="1"/>
  <c r="K54" i="1"/>
  <c r="G55" i="1"/>
  <c r="H54" i="1"/>
  <c r="K21" i="1" l="1"/>
  <c r="F61" i="1" l="1"/>
  <c r="G61" i="1" s="1"/>
  <c r="F62" i="1"/>
  <c r="F63" i="1"/>
  <c r="F64" i="1"/>
  <c r="G64" i="1" s="1"/>
  <c r="F65" i="1"/>
  <c r="F60" i="1"/>
  <c r="F66" i="1" l="1"/>
  <c r="I66" i="1"/>
  <c r="H66" i="1"/>
  <c r="G66" i="1"/>
  <c r="E66" i="1"/>
  <c r="D66" i="1"/>
  <c r="C66" i="1"/>
  <c r="K50" i="1" l="1"/>
  <c r="K52" i="1"/>
  <c r="K49" i="1"/>
  <c r="K48" i="1"/>
  <c r="K53" i="1"/>
  <c r="K4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" i="1"/>
  <c r="K51" i="1"/>
  <c r="H5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5" i="1"/>
  <c r="K55" i="1" l="1"/>
</calcChain>
</file>

<file path=xl/sharedStrings.xml><?xml version="1.0" encoding="utf-8"?>
<sst xmlns="http://schemas.openxmlformats.org/spreadsheetml/2006/main" count="388" uniqueCount="217">
  <si>
    <t xml:space="preserve">Nazwa  </t>
  </si>
  <si>
    <t>Adres obiektu PPE</t>
  </si>
  <si>
    <t>Nabywca</t>
  </si>
  <si>
    <t>Odbiorca /Adres Korespondencyjny</t>
  </si>
  <si>
    <t>okres dostaw</t>
  </si>
  <si>
    <t>Lp.</t>
  </si>
  <si>
    <t>Nazwa obiektu PPE</t>
  </si>
  <si>
    <t>Miejscowość</t>
  </si>
  <si>
    <t>Nr klienta</t>
  </si>
  <si>
    <t>Nr PPE</t>
  </si>
  <si>
    <t>Moc umowna 1 m-c (kWh)</t>
  </si>
  <si>
    <t>Grupa taryfowa</t>
  </si>
  <si>
    <t>Nazwa</t>
  </si>
  <si>
    <t>NIP</t>
  </si>
  <si>
    <t xml:space="preserve">od </t>
  </si>
  <si>
    <t>do</t>
  </si>
  <si>
    <t>B23</t>
  </si>
  <si>
    <t>C11</t>
  </si>
  <si>
    <t>Szacunkowe zużycie (kWh)        - 1 rok</t>
  </si>
  <si>
    <t>Nr PPE obowiązujący od 15.04.2021r.</t>
  </si>
  <si>
    <t>PL0037710000305366</t>
  </si>
  <si>
    <t xml:space="preserve">590243871016193708 </t>
  </si>
  <si>
    <t>PL0037710000306174</t>
  </si>
  <si>
    <t>590243871016249726</t>
  </si>
  <si>
    <t>PL0037710000306376</t>
  </si>
  <si>
    <t>590243871015984932</t>
  </si>
  <si>
    <t>PL0037710000363162</t>
  </si>
  <si>
    <t xml:space="preserve">590243871016303718 </t>
  </si>
  <si>
    <t>PL0037710000363263</t>
  </si>
  <si>
    <t>590243871016554059</t>
  </si>
  <si>
    <t>PL0037710000305669</t>
  </si>
  <si>
    <t>590243871015981108</t>
  </si>
  <si>
    <t>PL0037710000306477</t>
  </si>
  <si>
    <t>590243871016506720</t>
  </si>
  <si>
    <t>PL0037710000305467</t>
  </si>
  <si>
    <t>590243871016133865</t>
  </si>
  <si>
    <t>PL0037710000305568</t>
  </si>
  <si>
    <t>590243871016472636</t>
  </si>
  <si>
    <t>PL0037710000305770</t>
  </si>
  <si>
    <t>590243871016178989</t>
  </si>
  <si>
    <t>PL0037710000307184</t>
  </si>
  <si>
    <t>590243871016397236</t>
  </si>
  <si>
    <t>PL0037710000307891</t>
  </si>
  <si>
    <t>590243871016590811</t>
  </si>
  <si>
    <t>PL0037710000305972</t>
  </si>
  <si>
    <t>590243871016178972</t>
  </si>
  <si>
    <t>PL0037710000362354</t>
  </si>
  <si>
    <t>590243871016663973</t>
  </si>
  <si>
    <t>PL0037710000362455</t>
  </si>
  <si>
    <t>590243871016303701</t>
  </si>
  <si>
    <t>PL0037710000003757</t>
  </si>
  <si>
    <t>590243871016351269</t>
  </si>
  <si>
    <t>PL0037710000003656</t>
  </si>
  <si>
    <t>590243871016396291</t>
  </si>
  <si>
    <t>PL0037710000306780</t>
  </si>
  <si>
    <t>590243871016799054</t>
  </si>
  <si>
    <t>PL0037710000308396</t>
  </si>
  <si>
    <t>590243871016766391</t>
  </si>
  <si>
    <t>PL0037710000306679</t>
  </si>
  <si>
    <t>590243871016193715</t>
  </si>
  <si>
    <t>PL0037710006957950</t>
  </si>
  <si>
    <t>590243871016417071</t>
  </si>
  <si>
    <t>PL0037710000306275</t>
  </si>
  <si>
    <t>590243871016249733</t>
  </si>
  <si>
    <t>PL0037710000305871</t>
  </si>
  <si>
    <t>590243871016694656</t>
  </si>
  <si>
    <t>PL0037710006562573</t>
  </si>
  <si>
    <t>590243871016094807</t>
  </si>
  <si>
    <t>PL0037710006431827</t>
  </si>
  <si>
    <t>590243871016596721</t>
  </si>
  <si>
    <t>PL0037710000306578</t>
  </si>
  <si>
    <t>590243871016621560</t>
  </si>
  <si>
    <t>PL0037710000307083</t>
  </si>
  <si>
    <t>590243871016822394</t>
  </si>
  <si>
    <t>PL0037710000362253</t>
  </si>
  <si>
    <t>590243871016584018</t>
  </si>
  <si>
    <t>PL0037710000306982</t>
  </si>
  <si>
    <t>590243871016249740</t>
  </si>
  <si>
    <t>PL0037710000362758</t>
  </si>
  <si>
    <t>590243871016095118</t>
  </si>
  <si>
    <t>PL0037710000306881</t>
  </si>
  <si>
    <t>590243871016656128</t>
  </si>
  <si>
    <t>PL0037710000362152</t>
  </si>
  <si>
    <t>590243871016182931</t>
  </si>
  <si>
    <t>PL0037710000362859</t>
  </si>
  <si>
    <t>590243871016622987</t>
  </si>
  <si>
    <t>PL0037710000362657</t>
  </si>
  <si>
    <t>590243871016579199</t>
  </si>
  <si>
    <t>PL0037710000362556</t>
  </si>
  <si>
    <t>590243871016483021</t>
  </si>
  <si>
    <t>PL0037710112633386</t>
  </si>
  <si>
    <t>590243871016687801</t>
  </si>
  <si>
    <t>PL0037710000307285</t>
  </si>
  <si>
    <t>590243871016724506</t>
  </si>
  <si>
    <t>PL0037710000307790</t>
  </si>
  <si>
    <t>590243871016556510</t>
  </si>
  <si>
    <t>PL0037710000127804</t>
  </si>
  <si>
    <t>590243871016649083</t>
  </si>
  <si>
    <t>PL0037710000145904</t>
  </si>
  <si>
    <t>590243871016793144</t>
  </si>
  <si>
    <t>PL0037710005963209</t>
  </si>
  <si>
    <t>PL0037780000170763</t>
  </si>
  <si>
    <t>590243871016353300</t>
  </si>
  <si>
    <t>C12a</t>
  </si>
  <si>
    <t>G11</t>
  </si>
  <si>
    <t>C23</t>
  </si>
  <si>
    <t>Urząd Gminy</t>
  </si>
  <si>
    <t>Studnia głębinowa</t>
  </si>
  <si>
    <t>Warsztat stolarski, J.Kochanowskiego 1</t>
  </si>
  <si>
    <t>Studnia głębinowa, Nowe Święcice</t>
  </si>
  <si>
    <t>Studnia głębinowa, Lasocin</t>
  </si>
  <si>
    <t>Studnia głębinowa, Brody Duże</t>
  </si>
  <si>
    <t>Studnia głębinowa, Orszymowo</t>
  </si>
  <si>
    <t>Studnia głębinowa, Kiełtyki</t>
  </si>
  <si>
    <t>Świetlica, Lasocin</t>
  </si>
  <si>
    <t>Budynek Komunalny</t>
  </si>
  <si>
    <t>Szkoła Podstawowa Nowe Święcice</t>
  </si>
  <si>
    <t>Stacja Uzdatniania Wody</t>
  </si>
  <si>
    <t>Przepompownia ścieków</t>
  </si>
  <si>
    <t xml:space="preserve">Przepompownia </t>
  </si>
  <si>
    <t>Oczyszczalnia ścieków</t>
  </si>
  <si>
    <t xml:space="preserve">Ochotnicza Straż Pożarna </t>
  </si>
  <si>
    <t>Ochotnicza Straż Pożarna</t>
  </si>
  <si>
    <t>Przedszkole</t>
  </si>
  <si>
    <t xml:space="preserve">Senior + </t>
  </si>
  <si>
    <t>Szkoła Podstawowa w Dzierżanowie</t>
  </si>
  <si>
    <t>Szkoła Podstawowa im.W.H. Gawareckiego w Małej Wsi</t>
  </si>
  <si>
    <t>Samorządowe Przedszkole z Oddziałem Integracyjnym w Małej Wsi</t>
  </si>
  <si>
    <t>Szkoła Podstawowa w Podgórze</t>
  </si>
  <si>
    <t>Świetlica</t>
  </si>
  <si>
    <t>Zaplecze Sportowe</t>
  </si>
  <si>
    <t>Gminny Ośrodek Kultury</t>
  </si>
  <si>
    <t>Gospodarstwo domowe</t>
  </si>
  <si>
    <t>ul. Jana Kochanowskiego 1, 09-460 Mała Wieś</t>
  </si>
  <si>
    <t>Niżdzin, 09-460 Mała Wieś</t>
  </si>
  <si>
    <t>Kasztanowa, 09-460 Mała Wieś</t>
  </si>
  <si>
    <t>Nowe Święcice, 09-460 Mała Wieś</t>
  </si>
  <si>
    <t>Lasocin, 09-460 Mała Wieś</t>
  </si>
  <si>
    <t>Brody Duże, 09-460 Mała Wieś</t>
  </si>
  <si>
    <t>Orszymowo, 09-460 Mała Wieś</t>
  </si>
  <si>
    <t>Kiełtyki, 09-460 Mała Wieś</t>
  </si>
  <si>
    <t>ul. Jana Kochanowskiego 17, 09-460 Mała Wieś</t>
  </si>
  <si>
    <t>Nowe Święcice</t>
  </si>
  <si>
    <t>Główczyn,09-460 Mała Wieś</t>
  </si>
  <si>
    <t>Przykory, 09-460 Przykory</t>
  </si>
  <si>
    <t xml:space="preserve">ul. Botaniczna,09-460 Mała Wieś </t>
  </si>
  <si>
    <t>Płońska dz nr 440</t>
  </si>
  <si>
    <t>Dzierżanowo, 09-460 Mała Wieś</t>
  </si>
  <si>
    <t>Zakrzewo Kościelne 12, 09-460 Mała Wieś</t>
  </si>
  <si>
    <t xml:space="preserve">ul. Płońska, 09-460 Mała Wieś </t>
  </si>
  <si>
    <t>ul. Łąkowa, 09-460 Mała Wieś</t>
  </si>
  <si>
    <t>Brody Duże 19</t>
  </si>
  <si>
    <t>Orszymowo 15, 09-460 Orszymowo</t>
  </si>
  <si>
    <t>J.Kochanowskiego 17, 09-460 Mała Wieś</t>
  </si>
  <si>
    <t>ul. Warszawska 53, 09-460 Mała Wieś</t>
  </si>
  <si>
    <t xml:space="preserve">Dzierżanowo 53 </t>
  </si>
  <si>
    <t>Mala Wieś Jana Kochanowskiego 17</t>
  </si>
  <si>
    <t xml:space="preserve"> Mala Wieś Jana Kochanowskiego 17</t>
  </si>
  <si>
    <t>Podgórze 6,  09-460 Podgórze</t>
  </si>
  <si>
    <t>Mała Wieś J.Kochanowskiego 17</t>
  </si>
  <si>
    <t>Nowy Chalin</t>
  </si>
  <si>
    <t>Stare Gałki, 09-460 Mała Wieś</t>
  </si>
  <si>
    <t>Podgórze 3, 09-460 Mała Wieś</t>
  </si>
  <si>
    <t>Węgrzynowo, 09-460 Mała Wieś</t>
  </si>
  <si>
    <t>ul. Piekarnicza, 09-460 Mała Wieś</t>
  </si>
  <si>
    <t>ul. Warszawska 2A, 09-460 Mała Wieś</t>
  </si>
  <si>
    <t>ul. Warszawska 31,09-460 Mała Wieś</t>
  </si>
  <si>
    <t>Chylin 68 m.6, 09-460 Mała Wieś</t>
  </si>
  <si>
    <t>Urząd Gminy Mała Wieś, ul. Jana Kochanowskiego 1, 09-460 Mała Wieś</t>
  </si>
  <si>
    <t>Gmina Mała Wieś, ul. Jana Kochanowskiego 1, 09-460 Mała Wieś</t>
  </si>
  <si>
    <t>Ochotnicza Straż Pożarna  Zakrzewo Kościelne 12, 09-460 Mała Wieś</t>
  </si>
  <si>
    <t>Ochotnicza Straż Pożarna, Brody Duży 19, 09-460 Mała Wieś</t>
  </si>
  <si>
    <t>OSP ul. Orszynowo 15, 09-460 Orszymowo</t>
  </si>
  <si>
    <t>Ochotnicza Straż Pożarna, Podgórze 3, 09-460 Mała Wieś</t>
  </si>
  <si>
    <t>Moc umowna 12 m-c (kWh)</t>
  </si>
  <si>
    <t>Szacunkowe zużycie (kWh)        - 2 lata</t>
  </si>
  <si>
    <t>ZAŁĄCZNIK NR 6 do SWZ - Wykaz punktów poboru energii Gmina Mała Wieś</t>
  </si>
  <si>
    <t>PL0037710006347557</t>
  </si>
  <si>
    <t>590243871016590743</t>
  </si>
  <si>
    <t>ul. Kochanowskiego 17, 09-460 Mała Wieś</t>
  </si>
  <si>
    <t>PL0037710000307487</t>
  </si>
  <si>
    <t>590243871016397229</t>
  </si>
  <si>
    <t>PL0037710000307588</t>
  </si>
  <si>
    <t> 590243871015981092</t>
  </si>
  <si>
    <t>Świetlica wiejska</t>
  </si>
  <si>
    <t>590243871016242178</t>
  </si>
  <si>
    <t>PL0037710100460220</t>
  </si>
  <si>
    <t>PL0037710006018705</t>
  </si>
  <si>
    <t>590243871016859901</t>
  </si>
  <si>
    <t>PL0037710006326036</t>
  </si>
  <si>
    <t>ul. Płońska 4, 09-460 Mała Wieś</t>
  </si>
  <si>
    <t> PL0037710006324016</t>
  </si>
  <si>
    <t>ul. Płońska 2, 09-460 Mała Wieś</t>
  </si>
  <si>
    <t>590243871016202349</t>
  </si>
  <si>
    <t>590243871016416883</t>
  </si>
  <si>
    <t>Biuro UG</t>
  </si>
  <si>
    <t>Nowy Chalin 68/dz.m.201/b, 09-460 Mała Wieś</t>
  </si>
  <si>
    <t>Nakwasin 36/dz.m.180/a, 09-460 Mała Wieś</t>
  </si>
  <si>
    <t>OSP Mała Wieś</t>
  </si>
  <si>
    <t>Główczyn 49, 09-460 Mała Wieś</t>
  </si>
  <si>
    <t>Podsumowanie</t>
  </si>
  <si>
    <t>Lp</t>
  </si>
  <si>
    <t>Taryfa</t>
  </si>
  <si>
    <t>liczba PPE</t>
  </si>
  <si>
    <t>moc 1 m-c</t>
  </si>
  <si>
    <t>Razem</t>
  </si>
  <si>
    <t xml:space="preserve"> </t>
  </si>
  <si>
    <t>G12w</t>
  </si>
  <si>
    <t>I strefa w ciągu 24 m-cy</t>
  </si>
  <si>
    <t>II strefa w ciągu 24 m-cy</t>
  </si>
  <si>
    <t>III strefa w ciągu 24 m-cy</t>
  </si>
  <si>
    <t>12 -miesięczny wolumen</t>
  </si>
  <si>
    <t>24- miesięczny wolumen</t>
  </si>
  <si>
    <t>590243871016849001</t>
  </si>
  <si>
    <t>Stare Gałki 25, 09-460 Mała Wieś</t>
  </si>
  <si>
    <t>590243871016806318</t>
  </si>
  <si>
    <t>Ochotnicza Straż Pożarna Stare Gałki, Stare Gałki 25, 09-460 Mała Wieś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</si>
</sst>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1A303E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D9D9D9"/>
      </patternFill>
    </fill>
    <fill>
      <patternFill patternType="solid">
        <fgColor theme="0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 wrapText="1"/>
    </xf>
    <xf numFmtId="0" fontId="10" fillId="3" borderId="7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right"/>
    </xf>
    <xf numFmtId="0" fontId="2" fillId="4" borderId="1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right"/>
    </xf>
    <xf numFmtId="0" fontId="0" fillId="5" borderId="16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8" xfId="0" applyFill="1" applyBorder="1" applyAlignment="1">
      <alignment horizontal="right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0" fillId="0" borderId="2" xfId="0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20" xfId="0" applyFont="1" applyBorder="1" applyAlignment="1">
      <alignment horizontal="right"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 vertical="center"/>
    </xf>
    <xf numFmtId="0" fontId="12" fillId="3" borderId="24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2" fillId="3" borderId="22" xfId="0" applyFont="1" applyFill="1" applyBorder="1"/>
    <xf numFmtId="0" fontId="13" fillId="3" borderId="23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4" fillId="3" borderId="25" xfId="0" applyFont="1" applyFill="1" applyBorder="1" applyAlignment="1">
      <alignment horizontal="left"/>
    </xf>
    <xf numFmtId="49" fontId="8" fillId="3" borderId="25" xfId="0" applyNumberFormat="1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17</xdr:row>
      <xdr:rowOff>19050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C893DE35-ADB0-4711-BB7D-885BC2B7BA2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70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4"/>
  <sheetViews>
    <sheetView tabSelected="1" zoomScaleNormal="100" workbookViewId="0">
      <pane ySplit="4" topLeftCell="A5" activePane="bottomLeft" state="frozen"/>
      <selection pane="bottomLeft" activeCell="F7" sqref="F7"/>
    </sheetView>
  </sheetViews>
  <sheetFormatPr defaultRowHeight="15" x14ac:dyDescent="0.25"/>
  <cols>
    <col min="1" max="1" width="4.42578125" style="10" customWidth="1"/>
    <col min="2" max="2" width="24.140625" style="2" customWidth="1"/>
    <col min="3" max="3" width="42" style="3" customWidth="1"/>
    <col min="4" max="4" width="13.140625" style="4" customWidth="1"/>
    <col min="5" max="5" width="20.85546875" style="11" customWidth="1"/>
    <col min="6" max="6" width="20.85546875" style="5" customWidth="1"/>
    <col min="7" max="7" width="9.140625" style="62" customWidth="1"/>
    <col min="8" max="8" width="11.7109375" style="62" customWidth="1"/>
    <col min="9" max="9" width="10.42578125" style="62" customWidth="1"/>
    <col min="10" max="10" width="9.5703125" style="62" customWidth="1"/>
    <col min="11" max="11" width="13.140625" style="62" customWidth="1"/>
    <col min="12" max="12" width="21.5703125" style="6" customWidth="1"/>
    <col min="13" max="13" width="12.5703125" style="2" customWidth="1"/>
    <col min="14" max="14" width="23" style="2" customWidth="1"/>
    <col min="15" max="15" width="11.5703125" style="3" customWidth="1"/>
    <col min="16" max="16" width="11.85546875" style="3" customWidth="1"/>
    <col min="17" max="1014" width="8.7109375" customWidth="1"/>
  </cols>
  <sheetData>
    <row r="1" spans="1:16" ht="30" customHeight="1" x14ac:dyDescent="0.25">
      <c r="B1" s="98" t="s">
        <v>176</v>
      </c>
      <c r="C1" s="98"/>
      <c r="D1" s="98"/>
      <c r="F1" s="1"/>
      <c r="G1" s="1"/>
      <c r="H1" s="1"/>
      <c r="I1" s="1"/>
      <c r="J1" s="1"/>
      <c r="K1" s="1"/>
      <c r="L1" s="1"/>
      <c r="M1" s="4"/>
      <c r="N1" s="3"/>
    </row>
    <row r="2" spans="1:16" ht="30" customHeight="1" thickBot="1" x14ac:dyDescent="0.3">
      <c r="C2" s="2"/>
      <c r="D2" s="1"/>
      <c r="F2" s="1"/>
      <c r="G2" s="1"/>
      <c r="H2" s="1"/>
      <c r="I2" s="1"/>
      <c r="J2" s="1"/>
      <c r="K2" s="1"/>
      <c r="L2" s="1"/>
      <c r="M2" s="4"/>
      <c r="N2" s="3"/>
    </row>
    <row r="3" spans="1:16" ht="29.25" customHeight="1" thickBot="1" x14ac:dyDescent="0.3">
      <c r="A3" s="30"/>
      <c r="B3" s="31" t="s">
        <v>0</v>
      </c>
      <c r="C3" s="96" t="s">
        <v>1</v>
      </c>
      <c r="D3" s="97"/>
      <c r="F3" s="1"/>
      <c r="L3" s="95" t="s">
        <v>2</v>
      </c>
      <c r="M3" s="95"/>
      <c r="N3" s="32" t="s">
        <v>3</v>
      </c>
      <c r="O3" s="95" t="s">
        <v>4</v>
      </c>
      <c r="P3" s="95"/>
    </row>
    <row r="4" spans="1:16" s="7" customFormat="1" ht="92.25" customHeight="1" thickBot="1" x14ac:dyDescent="0.3">
      <c r="A4" s="13" t="s">
        <v>5</v>
      </c>
      <c r="B4" s="35" t="s">
        <v>6</v>
      </c>
      <c r="C4" s="12" t="s">
        <v>7</v>
      </c>
      <c r="D4" s="12" t="s">
        <v>8</v>
      </c>
      <c r="E4" s="48" t="s">
        <v>9</v>
      </c>
      <c r="F4" s="36" t="s">
        <v>19</v>
      </c>
      <c r="G4" s="63" t="s">
        <v>10</v>
      </c>
      <c r="H4" s="63" t="s">
        <v>174</v>
      </c>
      <c r="I4" s="63" t="s">
        <v>11</v>
      </c>
      <c r="J4" s="64" t="s">
        <v>18</v>
      </c>
      <c r="K4" s="64" t="s">
        <v>175</v>
      </c>
      <c r="L4" s="35" t="s">
        <v>12</v>
      </c>
      <c r="M4" s="12" t="s">
        <v>13</v>
      </c>
      <c r="N4" s="35" t="s">
        <v>12</v>
      </c>
      <c r="O4" s="12" t="s">
        <v>14</v>
      </c>
      <c r="P4" s="12" t="s">
        <v>15</v>
      </c>
    </row>
    <row r="5" spans="1:16" ht="63" x14ac:dyDescent="0.25">
      <c r="A5" s="33">
        <v>1</v>
      </c>
      <c r="B5" s="89" t="s">
        <v>106</v>
      </c>
      <c r="C5" s="89" t="s">
        <v>133</v>
      </c>
      <c r="D5" s="90">
        <v>6694480000</v>
      </c>
      <c r="E5" s="91" t="s">
        <v>20</v>
      </c>
      <c r="F5" s="92" t="s">
        <v>21</v>
      </c>
      <c r="G5" s="15">
        <v>16.5</v>
      </c>
      <c r="H5" s="15">
        <f>G5*12</f>
        <v>198</v>
      </c>
      <c r="I5" s="15" t="s">
        <v>103</v>
      </c>
      <c r="J5" s="15">
        <v>22755</v>
      </c>
      <c r="K5" s="15">
        <f>J5*2</f>
        <v>45510</v>
      </c>
      <c r="L5" s="16" t="s">
        <v>168</v>
      </c>
      <c r="M5" s="17">
        <v>7743211086</v>
      </c>
      <c r="N5" s="16" t="s">
        <v>168</v>
      </c>
      <c r="O5" s="34">
        <v>44562</v>
      </c>
      <c r="P5" s="34">
        <v>45291</v>
      </c>
    </row>
    <row r="6" spans="1:16" ht="63" x14ac:dyDescent="0.25">
      <c r="A6" s="88">
        <v>2</v>
      </c>
      <c r="B6" s="93" t="s">
        <v>107</v>
      </c>
      <c r="C6" s="93" t="s">
        <v>134</v>
      </c>
      <c r="D6" s="25">
        <v>6694480000</v>
      </c>
      <c r="E6" s="26" t="s">
        <v>22</v>
      </c>
      <c r="F6" s="26" t="s">
        <v>23</v>
      </c>
      <c r="G6" s="19">
        <v>16.5</v>
      </c>
      <c r="H6" s="19">
        <f t="shared" ref="H6:H54" si="0">G6*12</f>
        <v>198</v>
      </c>
      <c r="I6" s="19" t="s">
        <v>103</v>
      </c>
      <c r="J6" s="19">
        <v>21</v>
      </c>
      <c r="K6" s="19">
        <f t="shared" ref="K6:K50" si="1">J6*2</f>
        <v>42</v>
      </c>
      <c r="L6" s="20" t="s">
        <v>168</v>
      </c>
      <c r="M6" s="14">
        <v>7743211086</v>
      </c>
      <c r="N6" s="20" t="s">
        <v>168</v>
      </c>
      <c r="O6" s="18">
        <v>44562</v>
      </c>
      <c r="P6" s="18">
        <v>45291</v>
      </c>
    </row>
    <row r="7" spans="1:16" ht="63" x14ac:dyDescent="0.25">
      <c r="A7" s="88">
        <v>3</v>
      </c>
      <c r="B7" s="19" t="s">
        <v>108</v>
      </c>
      <c r="C7" s="93" t="s">
        <v>133</v>
      </c>
      <c r="D7" s="25">
        <v>6694480000</v>
      </c>
      <c r="E7" s="26" t="s">
        <v>24</v>
      </c>
      <c r="F7" s="26" t="s">
        <v>25</v>
      </c>
      <c r="G7" s="19">
        <v>21.1</v>
      </c>
      <c r="H7" s="19">
        <f t="shared" si="0"/>
        <v>253.20000000000002</v>
      </c>
      <c r="I7" s="19" t="s">
        <v>103</v>
      </c>
      <c r="J7" s="19">
        <v>30</v>
      </c>
      <c r="K7" s="19">
        <f t="shared" si="1"/>
        <v>60</v>
      </c>
      <c r="L7" s="20" t="s">
        <v>168</v>
      </c>
      <c r="M7" s="14">
        <v>7743211086</v>
      </c>
      <c r="N7" s="20" t="s">
        <v>168</v>
      </c>
      <c r="O7" s="18">
        <v>44562</v>
      </c>
      <c r="P7" s="18">
        <v>45291</v>
      </c>
    </row>
    <row r="8" spans="1:16" ht="63" x14ac:dyDescent="0.25">
      <c r="A8" s="88">
        <v>4</v>
      </c>
      <c r="B8" s="93"/>
      <c r="C8" s="21" t="s">
        <v>135</v>
      </c>
      <c r="D8" s="25">
        <v>2978831000</v>
      </c>
      <c r="E8" s="26" t="s">
        <v>26</v>
      </c>
      <c r="F8" s="26" t="s">
        <v>27</v>
      </c>
      <c r="G8" s="19">
        <v>5</v>
      </c>
      <c r="H8" s="19">
        <f t="shared" si="0"/>
        <v>60</v>
      </c>
      <c r="I8" s="19" t="s">
        <v>103</v>
      </c>
      <c r="J8" s="19">
        <v>10</v>
      </c>
      <c r="K8" s="19">
        <f t="shared" si="1"/>
        <v>20</v>
      </c>
      <c r="L8" s="22" t="s">
        <v>169</v>
      </c>
      <c r="M8" s="14">
        <v>7743211086</v>
      </c>
      <c r="N8" s="20" t="s">
        <v>168</v>
      </c>
      <c r="O8" s="18">
        <v>44562</v>
      </c>
      <c r="P8" s="18">
        <v>45291</v>
      </c>
    </row>
    <row r="9" spans="1:16" ht="63" x14ac:dyDescent="0.25">
      <c r="A9" s="88">
        <v>5</v>
      </c>
      <c r="B9" s="21"/>
      <c r="C9" s="21" t="s">
        <v>135</v>
      </c>
      <c r="D9" s="25">
        <v>2978831000</v>
      </c>
      <c r="E9" s="26" t="s">
        <v>28</v>
      </c>
      <c r="F9" s="26" t="s">
        <v>29</v>
      </c>
      <c r="G9" s="19">
        <v>16</v>
      </c>
      <c r="H9" s="19">
        <f t="shared" si="0"/>
        <v>192</v>
      </c>
      <c r="I9" s="19" t="s">
        <v>103</v>
      </c>
      <c r="J9" s="19">
        <v>10</v>
      </c>
      <c r="K9" s="19">
        <f t="shared" si="1"/>
        <v>20</v>
      </c>
      <c r="L9" s="22" t="s">
        <v>169</v>
      </c>
      <c r="M9" s="14">
        <v>7743211086</v>
      </c>
      <c r="N9" s="20" t="s">
        <v>168</v>
      </c>
      <c r="O9" s="18">
        <v>44562</v>
      </c>
      <c r="P9" s="18">
        <v>45291</v>
      </c>
    </row>
    <row r="10" spans="1:16" ht="63" x14ac:dyDescent="0.25">
      <c r="A10" s="88">
        <v>6</v>
      </c>
      <c r="B10" s="19" t="s">
        <v>109</v>
      </c>
      <c r="C10" s="23" t="s">
        <v>136</v>
      </c>
      <c r="D10" s="25">
        <v>6694480000</v>
      </c>
      <c r="E10" s="26" t="s">
        <v>30</v>
      </c>
      <c r="F10" s="26" t="s">
        <v>31</v>
      </c>
      <c r="G10" s="19">
        <v>1</v>
      </c>
      <c r="H10" s="19">
        <f t="shared" si="0"/>
        <v>12</v>
      </c>
      <c r="I10" s="19" t="s">
        <v>104</v>
      </c>
      <c r="J10" s="19">
        <v>10</v>
      </c>
      <c r="K10" s="19">
        <f t="shared" si="1"/>
        <v>20</v>
      </c>
      <c r="L10" s="22" t="s">
        <v>169</v>
      </c>
      <c r="M10" s="14">
        <v>7743211086</v>
      </c>
      <c r="N10" s="20" t="s">
        <v>168</v>
      </c>
      <c r="O10" s="18">
        <v>44562</v>
      </c>
      <c r="P10" s="18">
        <v>45291</v>
      </c>
    </row>
    <row r="11" spans="1:16" ht="63" x14ac:dyDescent="0.25">
      <c r="A11" s="88">
        <v>7</v>
      </c>
      <c r="B11" s="19" t="s">
        <v>110</v>
      </c>
      <c r="C11" s="21" t="s">
        <v>137</v>
      </c>
      <c r="D11" s="25">
        <v>6694480000</v>
      </c>
      <c r="E11" s="26" t="s">
        <v>32</v>
      </c>
      <c r="F11" s="26" t="s">
        <v>33</v>
      </c>
      <c r="G11" s="19">
        <v>1</v>
      </c>
      <c r="H11" s="19">
        <f t="shared" si="0"/>
        <v>12</v>
      </c>
      <c r="I11" s="19" t="s">
        <v>104</v>
      </c>
      <c r="J11" s="19">
        <v>6</v>
      </c>
      <c r="K11" s="19">
        <f t="shared" si="1"/>
        <v>12</v>
      </c>
      <c r="L11" s="20" t="s">
        <v>168</v>
      </c>
      <c r="M11" s="14">
        <v>7743211086</v>
      </c>
      <c r="N11" s="20" t="s">
        <v>168</v>
      </c>
      <c r="O11" s="18">
        <v>44562</v>
      </c>
      <c r="P11" s="18">
        <v>45291</v>
      </c>
    </row>
    <row r="12" spans="1:16" ht="63" x14ac:dyDescent="0.25">
      <c r="A12" s="88">
        <v>8</v>
      </c>
      <c r="B12" s="19" t="s">
        <v>111</v>
      </c>
      <c r="C12" s="23" t="s">
        <v>138</v>
      </c>
      <c r="D12" s="25">
        <v>6694480000</v>
      </c>
      <c r="E12" s="26" t="s">
        <v>34</v>
      </c>
      <c r="F12" s="94" t="s">
        <v>35</v>
      </c>
      <c r="G12" s="19">
        <v>1</v>
      </c>
      <c r="H12" s="19">
        <f t="shared" si="0"/>
        <v>12</v>
      </c>
      <c r="I12" s="19" t="s">
        <v>104</v>
      </c>
      <c r="J12" s="19">
        <v>10</v>
      </c>
      <c r="K12" s="19">
        <f t="shared" si="1"/>
        <v>20</v>
      </c>
      <c r="L12" s="22" t="s">
        <v>169</v>
      </c>
      <c r="M12" s="14">
        <v>7743211086</v>
      </c>
      <c r="N12" s="20" t="s">
        <v>168</v>
      </c>
      <c r="O12" s="18">
        <v>44562</v>
      </c>
      <c r="P12" s="18">
        <v>45291</v>
      </c>
    </row>
    <row r="13" spans="1:16" ht="63" x14ac:dyDescent="0.25">
      <c r="A13" s="88">
        <v>9</v>
      </c>
      <c r="B13" s="19" t="s">
        <v>112</v>
      </c>
      <c r="C13" s="23" t="s">
        <v>139</v>
      </c>
      <c r="D13" s="25">
        <v>6694480000</v>
      </c>
      <c r="E13" s="26" t="s">
        <v>36</v>
      </c>
      <c r="F13" s="26" t="s">
        <v>37</v>
      </c>
      <c r="G13" s="19">
        <v>1</v>
      </c>
      <c r="H13" s="19">
        <f t="shared" si="0"/>
        <v>12</v>
      </c>
      <c r="I13" s="19" t="s">
        <v>104</v>
      </c>
      <c r="J13" s="19">
        <v>450</v>
      </c>
      <c r="K13" s="19">
        <f t="shared" si="1"/>
        <v>900</v>
      </c>
      <c r="L13" s="22" t="s">
        <v>169</v>
      </c>
      <c r="M13" s="14">
        <v>7743211086</v>
      </c>
      <c r="N13" s="20" t="s">
        <v>168</v>
      </c>
      <c r="O13" s="18">
        <v>44562</v>
      </c>
      <c r="P13" s="18">
        <v>45291</v>
      </c>
    </row>
    <row r="14" spans="1:16" ht="63" x14ac:dyDescent="0.25">
      <c r="A14" s="88">
        <v>10</v>
      </c>
      <c r="B14" s="19" t="s">
        <v>113</v>
      </c>
      <c r="C14" s="24" t="s">
        <v>140</v>
      </c>
      <c r="D14" s="25">
        <v>6694480000</v>
      </c>
      <c r="E14" s="26" t="s">
        <v>38</v>
      </c>
      <c r="F14" s="26" t="s">
        <v>39</v>
      </c>
      <c r="G14" s="19">
        <v>1</v>
      </c>
      <c r="H14" s="19">
        <f t="shared" si="0"/>
        <v>12</v>
      </c>
      <c r="I14" s="19" t="s">
        <v>104</v>
      </c>
      <c r="J14" s="19">
        <v>35</v>
      </c>
      <c r="K14" s="19">
        <f t="shared" si="1"/>
        <v>70</v>
      </c>
      <c r="L14" s="22" t="s">
        <v>169</v>
      </c>
      <c r="M14" s="14">
        <v>7743211086</v>
      </c>
      <c r="N14" s="20" t="s">
        <v>168</v>
      </c>
      <c r="O14" s="18">
        <v>44562</v>
      </c>
      <c r="P14" s="18">
        <v>45291</v>
      </c>
    </row>
    <row r="15" spans="1:16" ht="16.5" customHeight="1" x14ac:dyDescent="0.25">
      <c r="A15" s="88">
        <v>11</v>
      </c>
      <c r="B15" s="19" t="s">
        <v>114</v>
      </c>
      <c r="C15" s="21" t="s">
        <v>137</v>
      </c>
      <c r="D15" s="25">
        <v>6694480000</v>
      </c>
      <c r="E15" s="26" t="s">
        <v>40</v>
      </c>
      <c r="F15" s="26" t="s">
        <v>41</v>
      </c>
      <c r="G15" s="19">
        <v>1</v>
      </c>
      <c r="H15" s="19">
        <f t="shared" si="0"/>
        <v>12</v>
      </c>
      <c r="I15" s="19" t="s">
        <v>104</v>
      </c>
      <c r="J15" s="19">
        <v>576</v>
      </c>
      <c r="K15" s="19">
        <f t="shared" si="1"/>
        <v>1152</v>
      </c>
      <c r="L15" s="20" t="s">
        <v>168</v>
      </c>
      <c r="M15" s="14">
        <v>7743211086</v>
      </c>
      <c r="N15" s="20" t="s">
        <v>168</v>
      </c>
      <c r="O15" s="18">
        <v>44562</v>
      </c>
      <c r="P15" s="18">
        <v>45291</v>
      </c>
    </row>
    <row r="16" spans="1:16" ht="63" x14ac:dyDescent="0.25">
      <c r="A16" s="88">
        <v>12</v>
      </c>
      <c r="B16" s="21" t="s">
        <v>115</v>
      </c>
      <c r="C16" s="21" t="s">
        <v>141</v>
      </c>
      <c r="D16" s="25">
        <v>6694480000</v>
      </c>
      <c r="E16" s="26" t="s">
        <v>42</v>
      </c>
      <c r="F16" s="94" t="s">
        <v>43</v>
      </c>
      <c r="G16" s="19">
        <v>1</v>
      </c>
      <c r="H16" s="19">
        <f t="shared" si="0"/>
        <v>12</v>
      </c>
      <c r="I16" s="19" t="s">
        <v>104</v>
      </c>
      <c r="J16" s="19">
        <v>10</v>
      </c>
      <c r="K16" s="19">
        <f t="shared" si="1"/>
        <v>20</v>
      </c>
      <c r="L16" s="20" t="s">
        <v>168</v>
      </c>
      <c r="M16" s="14">
        <v>7743211086</v>
      </c>
      <c r="N16" s="20" t="s">
        <v>168</v>
      </c>
      <c r="O16" s="18">
        <v>44562</v>
      </c>
      <c r="P16" s="18">
        <v>45291</v>
      </c>
    </row>
    <row r="17" spans="1:16" ht="63" x14ac:dyDescent="0.25">
      <c r="A17" s="88">
        <v>13</v>
      </c>
      <c r="B17" s="21" t="s">
        <v>115</v>
      </c>
      <c r="C17" s="23" t="s">
        <v>139</v>
      </c>
      <c r="D17" s="25">
        <v>6694480000</v>
      </c>
      <c r="E17" s="26" t="s">
        <v>44</v>
      </c>
      <c r="F17" s="26" t="s">
        <v>45</v>
      </c>
      <c r="G17" s="19">
        <v>1</v>
      </c>
      <c r="H17" s="19">
        <f t="shared" si="0"/>
        <v>12</v>
      </c>
      <c r="I17" s="19" t="s">
        <v>104</v>
      </c>
      <c r="J17" s="19">
        <v>10</v>
      </c>
      <c r="K17" s="19">
        <f t="shared" si="1"/>
        <v>20</v>
      </c>
      <c r="L17" s="22" t="s">
        <v>169</v>
      </c>
      <c r="M17" s="14">
        <v>7743211086</v>
      </c>
      <c r="N17" s="20" t="s">
        <v>168</v>
      </c>
      <c r="O17" s="18">
        <v>44562</v>
      </c>
      <c r="P17" s="18">
        <v>45291</v>
      </c>
    </row>
    <row r="18" spans="1:16" ht="15.75" customHeight="1" x14ac:dyDescent="0.25">
      <c r="A18" s="88">
        <v>14</v>
      </c>
      <c r="B18" s="19" t="s">
        <v>116</v>
      </c>
      <c r="C18" s="21" t="s">
        <v>142</v>
      </c>
      <c r="D18" s="25">
        <v>2978831000</v>
      </c>
      <c r="E18" s="26" t="s">
        <v>46</v>
      </c>
      <c r="F18" s="26" t="s">
        <v>47</v>
      </c>
      <c r="G18" s="19">
        <v>12</v>
      </c>
      <c r="H18" s="19">
        <f t="shared" si="0"/>
        <v>144</v>
      </c>
      <c r="I18" s="19" t="s">
        <v>103</v>
      </c>
      <c r="J18" s="19">
        <v>3726</v>
      </c>
      <c r="K18" s="19">
        <f t="shared" si="1"/>
        <v>7452</v>
      </c>
      <c r="L18" s="22" t="s">
        <v>169</v>
      </c>
      <c r="M18" s="14">
        <v>7743211086</v>
      </c>
      <c r="N18" s="20" t="s">
        <v>168</v>
      </c>
      <c r="O18" s="18">
        <v>44562</v>
      </c>
      <c r="P18" s="18">
        <v>45291</v>
      </c>
    </row>
    <row r="19" spans="1:16" ht="63" x14ac:dyDescent="0.25">
      <c r="A19" s="88">
        <v>15</v>
      </c>
      <c r="B19" s="19" t="s">
        <v>116</v>
      </c>
      <c r="C19" s="21" t="s">
        <v>142</v>
      </c>
      <c r="D19" s="25">
        <v>2978831000</v>
      </c>
      <c r="E19" s="26" t="s">
        <v>48</v>
      </c>
      <c r="F19" s="94" t="s">
        <v>49</v>
      </c>
      <c r="G19" s="19">
        <v>12</v>
      </c>
      <c r="H19" s="19">
        <f t="shared" si="0"/>
        <v>144</v>
      </c>
      <c r="I19" s="19" t="s">
        <v>103</v>
      </c>
      <c r="J19" s="19">
        <v>9873</v>
      </c>
      <c r="K19" s="19">
        <f t="shared" si="1"/>
        <v>19746</v>
      </c>
      <c r="L19" s="22" t="s">
        <v>169</v>
      </c>
      <c r="M19" s="14">
        <v>7743211086</v>
      </c>
      <c r="N19" s="20" t="s">
        <v>168</v>
      </c>
      <c r="O19" s="18">
        <v>44562</v>
      </c>
      <c r="P19" s="18">
        <v>45291</v>
      </c>
    </row>
    <row r="20" spans="1:16" ht="47.25" x14ac:dyDescent="0.25">
      <c r="A20" s="88">
        <v>16</v>
      </c>
      <c r="B20" s="21" t="s">
        <v>117</v>
      </c>
      <c r="C20" s="23" t="s">
        <v>143</v>
      </c>
      <c r="D20" s="25">
        <v>719999048</v>
      </c>
      <c r="E20" s="26" t="s">
        <v>50</v>
      </c>
      <c r="F20" s="26" t="s">
        <v>51</v>
      </c>
      <c r="G20" s="25">
        <v>40</v>
      </c>
      <c r="H20" s="19">
        <f t="shared" si="0"/>
        <v>480</v>
      </c>
      <c r="I20" s="25" t="s">
        <v>103</v>
      </c>
      <c r="J20" s="25">
        <v>106971</v>
      </c>
      <c r="K20" s="19">
        <f t="shared" si="1"/>
        <v>213942</v>
      </c>
      <c r="L20" s="22" t="s">
        <v>169</v>
      </c>
      <c r="M20" s="14">
        <v>7743211086</v>
      </c>
      <c r="N20" s="22" t="s">
        <v>169</v>
      </c>
      <c r="O20" s="18">
        <v>44562</v>
      </c>
      <c r="P20" s="18">
        <v>45291</v>
      </c>
    </row>
    <row r="21" spans="1:16" ht="47.25" x14ac:dyDescent="0.25">
      <c r="A21" s="88">
        <v>17</v>
      </c>
      <c r="B21" s="21" t="s">
        <v>117</v>
      </c>
      <c r="C21" s="23" t="s">
        <v>144</v>
      </c>
      <c r="D21" s="25">
        <v>719999048</v>
      </c>
      <c r="E21" s="26" t="s">
        <v>52</v>
      </c>
      <c r="F21" s="94" t="s">
        <v>53</v>
      </c>
      <c r="G21" s="25">
        <v>50</v>
      </c>
      <c r="H21" s="19">
        <f t="shared" si="0"/>
        <v>600</v>
      </c>
      <c r="I21" s="25" t="s">
        <v>105</v>
      </c>
      <c r="J21" s="25">
        <v>116612</v>
      </c>
      <c r="K21" s="19">
        <f t="shared" si="1"/>
        <v>233224</v>
      </c>
      <c r="L21" s="22" t="s">
        <v>169</v>
      </c>
      <c r="M21" s="14">
        <v>7743211086</v>
      </c>
      <c r="N21" s="22" t="s">
        <v>169</v>
      </c>
      <c r="O21" s="18">
        <v>44562</v>
      </c>
      <c r="P21" s="18">
        <v>45291</v>
      </c>
    </row>
    <row r="22" spans="1:16" ht="47.25" x14ac:dyDescent="0.25">
      <c r="A22" s="88">
        <v>18</v>
      </c>
      <c r="B22" s="21" t="s">
        <v>118</v>
      </c>
      <c r="C22" s="23" t="s">
        <v>145</v>
      </c>
      <c r="D22" s="25">
        <v>2978831000</v>
      </c>
      <c r="E22" s="26" t="s">
        <v>54</v>
      </c>
      <c r="F22" s="100" t="s">
        <v>55</v>
      </c>
      <c r="G22" s="25">
        <v>12.5</v>
      </c>
      <c r="H22" s="19">
        <f t="shared" si="0"/>
        <v>150</v>
      </c>
      <c r="I22" s="25" t="s">
        <v>103</v>
      </c>
      <c r="J22" s="25">
        <v>1500</v>
      </c>
      <c r="K22" s="19">
        <f t="shared" si="1"/>
        <v>3000</v>
      </c>
      <c r="L22" s="22" t="s">
        <v>169</v>
      </c>
      <c r="M22" s="14">
        <v>7743211086</v>
      </c>
      <c r="N22" s="22" t="s">
        <v>169</v>
      </c>
      <c r="O22" s="18">
        <v>44562</v>
      </c>
      <c r="P22" s="18">
        <v>45291</v>
      </c>
    </row>
    <row r="23" spans="1:16" ht="47.25" x14ac:dyDescent="0.25">
      <c r="A23" s="88">
        <v>19</v>
      </c>
      <c r="B23" s="21" t="s">
        <v>119</v>
      </c>
      <c r="C23" s="23" t="s">
        <v>146</v>
      </c>
      <c r="D23" s="25">
        <v>5007365905</v>
      </c>
      <c r="E23" s="26" t="s">
        <v>56</v>
      </c>
      <c r="F23" s="26" t="s">
        <v>57</v>
      </c>
      <c r="G23" s="25">
        <v>3</v>
      </c>
      <c r="H23" s="19">
        <f t="shared" si="0"/>
        <v>36</v>
      </c>
      <c r="I23" s="25" t="s">
        <v>103</v>
      </c>
      <c r="J23" s="25">
        <v>100</v>
      </c>
      <c r="K23" s="19">
        <f t="shared" si="1"/>
        <v>200</v>
      </c>
      <c r="L23" s="22" t="s">
        <v>169</v>
      </c>
      <c r="M23" s="14">
        <v>7743211086</v>
      </c>
      <c r="N23" s="22" t="s">
        <v>169</v>
      </c>
      <c r="O23" s="18">
        <v>44562</v>
      </c>
      <c r="P23" s="18">
        <v>45291</v>
      </c>
    </row>
    <row r="24" spans="1:16" ht="47.25" x14ac:dyDescent="0.25">
      <c r="A24" s="88">
        <v>20</v>
      </c>
      <c r="B24" s="21" t="s">
        <v>120</v>
      </c>
      <c r="C24" s="23" t="s">
        <v>147</v>
      </c>
      <c r="D24" s="25">
        <v>5007365905</v>
      </c>
      <c r="E24" s="26" t="s">
        <v>58</v>
      </c>
      <c r="F24" s="26" t="s">
        <v>59</v>
      </c>
      <c r="G24" s="25">
        <v>12.5</v>
      </c>
      <c r="H24" s="19">
        <f t="shared" si="0"/>
        <v>150</v>
      </c>
      <c r="I24" s="25" t="s">
        <v>103</v>
      </c>
      <c r="J24" s="25">
        <v>36800</v>
      </c>
      <c r="K24" s="19">
        <f t="shared" si="1"/>
        <v>73600</v>
      </c>
      <c r="L24" s="22" t="s">
        <v>169</v>
      </c>
      <c r="M24" s="14">
        <v>7743211086</v>
      </c>
      <c r="N24" s="22" t="s">
        <v>169</v>
      </c>
      <c r="O24" s="18">
        <v>44562</v>
      </c>
      <c r="P24" s="18">
        <v>45291</v>
      </c>
    </row>
    <row r="25" spans="1:16" ht="63" x14ac:dyDescent="0.25">
      <c r="A25" s="88">
        <v>21</v>
      </c>
      <c r="B25" s="21" t="s">
        <v>121</v>
      </c>
      <c r="C25" s="23" t="s">
        <v>148</v>
      </c>
      <c r="D25" s="25">
        <v>7302380000</v>
      </c>
      <c r="E25" s="26" t="s">
        <v>60</v>
      </c>
      <c r="F25" s="26" t="s">
        <v>61</v>
      </c>
      <c r="G25" s="25">
        <v>12.5</v>
      </c>
      <c r="H25" s="19">
        <f t="shared" si="0"/>
        <v>150</v>
      </c>
      <c r="I25" s="25" t="s">
        <v>17</v>
      </c>
      <c r="J25" s="25">
        <v>386</v>
      </c>
      <c r="K25" s="19">
        <f t="shared" si="1"/>
        <v>772</v>
      </c>
      <c r="L25" s="22" t="s">
        <v>169</v>
      </c>
      <c r="M25" s="25">
        <v>7743211086</v>
      </c>
      <c r="N25" s="20" t="s">
        <v>170</v>
      </c>
      <c r="O25" s="18">
        <v>44562</v>
      </c>
      <c r="P25" s="18">
        <v>45291</v>
      </c>
    </row>
    <row r="26" spans="1:16" ht="47.25" x14ac:dyDescent="0.25">
      <c r="A26" s="88">
        <v>22</v>
      </c>
      <c r="B26" s="21" t="s">
        <v>118</v>
      </c>
      <c r="C26" s="23" t="s">
        <v>149</v>
      </c>
      <c r="D26" s="25">
        <v>7498343712</v>
      </c>
      <c r="E26" s="26" t="s">
        <v>62</v>
      </c>
      <c r="F26" s="26" t="s">
        <v>63</v>
      </c>
      <c r="G26" s="25">
        <v>10.5</v>
      </c>
      <c r="H26" s="19">
        <f t="shared" si="0"/>
        <v>126</v>
      </c>
      <c r="I26" s="25" t="s">
        <v>103</v>
      </c>
      <c r="J26" s="25">
        <v>1910</v>
      </c>
      <c r="K26" s="19">
        <f t="shared" si="1"/>
        <v>3820</v>
      </c>
      <c r="L26" s="22" t="s">
        <v>169</v>
      </c>
      <c r="M26" s="25">
        <v>7743211086</v>
      </c>
      <c r="N26" s="22" t="s">
        <v>169</v>
      </c>
      <c r="O26" s="18">
        <v>44562</v>
      </c>
      <c r="P26" s="18">
        <v>45291</v>
      </c>
    </row>
    <row r="27" spans="1:16" ht="16.5" customHeight="1" x14ac:dyDescent="0.25">
      <c r="A27" s="88">
        <v>23</v>
      </c>
      <c r="B27" s="21" t="s">
        <v>118</v>
      </c>
      <c r="C27" s="23" t="s">
        <v>150</v>
      </c>
      <c r="D27" s="25">
        <v>7498343712</v>
      </c>
      <c r="E27" s="26" t="s">
        <v>64</v>
      </c>
      <c r="F27" s="26" t="s">
        <v>65</v>
      </c>
      <c r="G27" s="25">
        <v>10.5</v>
      </c>
      <c r="H27" s="19">
        <f t="shared" si="0"/>
        <v>126</v>
      </c>
      <c r="I27" s="25" t="s">
        <v>103</v>
      </c>
      <c r="J27" s="25">
        <v>890</v>
      </c>
      <c r="K27" s="19">
        <f t="shared" si="1"/>
        <v>1780</v>
      </c>
      <c r="L27" s="22" t="s">
        <v>169</v>
      </c>
      <c r="M27" s="25">
        <v>7743211086</v>
      </c>
      <c r="N27" s="22" t="s">
        <v>169</v>
      </c>
      <c r="O27" s="18">
        <v>44562</v>
      </c>
      <c r="P27" s="18">
        <v>45291</v>
      </c>
    </row>
    <row r="28" spans="1:16" ht="47.25" x14ac:dyDescent="0.25">
      <c r="A28" s="88">
        <v>24</v>
      </c>
      <c r="B28" s="21" t="s">
        <v>122</v>
      </c>
      <c r="C28" s="23" t="s">
        <v>151</v>
      </c>
      <c r="D28" s="25">
        <v>7661380000</v>
      </c>
      <c r="E28" s="26" t="s">
        <v>66</v>
      </c>
      <c r="F28" s="26" t="s">
        <v>67</v>
      </c>
      <c r="G28" s="25">
        <v>16.5</v>
      </c>
      <c r="H28" s="19">
        <f t="shared" si="0"/>
        <v>198</v>
      </c>
      <c r="I28" s="25" t="s">
        <v>103</v>
      </c>
      <c r="J28" s="25">
        <v>2711</v>
      </c>
      <c r="K28" s="19">
        <f t="shared" si="1"/>
        <v>5422</v>
      </c>
      <c r="L28" s="22" t="s">
        <v>169</v>
      </c>
      <c r="M28" s="14">
        <v>7743211086</v>
      </c>
      <c r="N28" s="20" t="s">
        <v>171</v>
      </c>
      <c r="O28" s="18">
        <v>44562</v>
      </c>
      <c r="P28" s="18">
        <v>45291</v>
      </c>
    </row>
    <row r="29" spans="1:16" ht="47.25" x14ac:dyDescent="0.25">
      <c r="A29" s="88">
        <v>25</v>
      </c>
      <c r="B29" s="21" t="s">
        <v>121</v>
      </c>
      <c r="C29" s="23" t="s">
        <v>152</v>
      </c>
      <c r="D29" s="25">
        <v>2978831000</v>
      </c>
      <c r="E29" s="26" t="s">
        <v>68</v>
      </c>
      <c r="F29" s="38" t="s">
        <v>69</v>
      </c>
      <c r="G29" s="26">
        <v>6.5</v>
      </c>
      <c r="H29" s="19">
        <f t="shared" si="0"/>
        <v>78</v>
      </c>
      <c r="I29" s="26" t="s">
        <v>17</v>
      </c>
      <c r="J29" s="26">
        <v>10</v>
      </c>
      <c r="K29" s="19">
        <f t="shared" si="1"/>
        <v>20</v>
      </c>
      <c r="L29" s="22" t="s">
        <v>169</v>
      </c>
      <c r="M29" s="14">
        <v>7743211086</v>
      </c>
      <c r="N29" s="20" t="s">
        <v>172</v>
      </c>
      <c r="O29" s="18">
        <v>44562</v>
      </c>
      <c r="P29" s="18">
        <v>45291</v>
      </c>
    </row>
    <row r="30" spans="1:16" ht="15" customHeight="1" x14ac:dyDescent="0.25">
      <c r="A30" s="88">
        <v>26</v>
      </c>
      <c r="B30" s="21" t="s">
        <v>123</v>
      </c>
      <c r="C30" s="23" t="s">
        <v>153</v>
      </c>
      <c r="D30" s="25">
        <v>1703428541</v>
      </c>
      <c r="E30" s="26" t="s">
        <v>70</v>
      </c>
      <c r="F30" s="38" t="s">
        <v>71</v>
      </c>
      <c r="G30" s="26">
        <v>21</v>
      </c>
      <c r="H30" s="19">
        <f t="shared" si="0"/>
        <v>252</v>
      </c>
      <c r="I30" s="26" t="s">
        <v>103</v>
      </c>
      <c r="J30" s="26">
        <v>17032</v>
      </c>
      <c r="K30" s="19">
        <f t="shared" si="1"/>
        <v>34064</v>
      </c>
      <c r="L30" s="22" t="s">
        <v>169</v>
      </c>
      <c r="M30" s="14">
        <v>7743211086</v>
      </c>
      <c r="N30" s="22" t="s">
        <v>169</v>
      </c>
      <c r="O30" s="18">
        <v>44562</v>
      </c>
      <c r="P30" s="18">
        <v>45291</v>
      </c>
    </row>
    <row r="31" spans="1:16" ht="47.25" x14ac:dyDescent="0.25">
      <c r="A31" s="88">
        <v>27</v>
      </c>
      <c r="B31" s="27" t="s">
        <v>124</v>
      </c>
      <c r="C31" s="25" t="s">
        <v>154</v>
      </c>
      <c r="D31" s="25">
        <v>1712213656</v>
      </c>
      <c r="E31" s="26" t="s">
        <v>72</v>
      </c>
      <c r="F31" s="38" t="s">
        <v>73</v>
      </c>
      <c r="G31" s="26">
        <v>16.5</v>
      </c>
      <c r="H31" s="19">
        <f t="shared" si="0"/>
        <v>198</v>
      </c>
      <c r="I31" s="26" t="s">
        <v>103</v>
      </c>
      <c r="J31" s="26">
        <v>9500</v>
      </c>
      <c r="K31" s="19">
        <f t="shared" si="1"/>
        <v>19000</v>
      </c>
      <c r="L31" s="22" t="s">
        <v>169</v>
      </c>
      <c r="M31" s="14">
        <v>7743211086</v>
      </c>
      <c r="N31" s="22" t="s">
        <v>169</v>
      </c>
      <c r="O31" s="18">
        <v>44562</v>
      </c>
      <c r="P31" s="18">
        <v>45291</v>
      </c>
    </row>
    <row r="32" spans="1:16" ht="47.25" x14ac:dyDescent="0.25">
      <c r="A32" s="88">
        <v>28</v>
      </c>
      <c r="B32" s="28" t="s">
        <v>125</v>
      </c>
      <c r="C32" s="29" t="s">
        <v>155</v>
      </c>
      <c r="D32" s="25">
        <v>1712213656</v>
      </c>
      <c r="E32" s="26" t="s">
        <v>74</v>
      </c>
      <c r="F32" s="38" t="s">
        <v>75</v>
      </c>
      <c r="G32" s="26">
        <v>12.5</v>
      </c>
      <c r="H32" s="19">
        <f t="shared" si="0"/>
        <v>150</v>
      </c>
      <c r="I32" s="26" t="s">
        <v>103</v>
      </c>
      <c r="J32" s="26">
        <v>5988</v>
      </c>
      <c r="K32" s="19">
        <f t="shared" si="1"/>
        <v>11976</v>
      </c>
      <c r="L32" s="22" t="s">
        <v>169</v>
      </c>
      <c r="M32" s="14">
        <v>7743211086</v>
      </c>
      <c r="N32" s="28" t="s">
        <v>125</v>
      </c>
      <c r="O32" s="18">
        <v>44562</v>
      </c>
      <c r="P32" s="18">
        <v>45291</v>
      </c>
    </row>
    <row r="33" spans="1:16" ht="47.25" x14ac:dyDescent="0.25">
      <c r="A33" s="88">
        <v>29</v>
      </c>
      <c r="B33" s="28" t="s">
        <v>126</v>
      </c>
      <c r="C33" s="29" t="s">
        <v>156</v>
      </c>
      <c r="D33" s="25">
        <v>1712213656</v>
      </c>
      <c r="E33" s="26" t="s">
        <v>76</v>
      </c>
      <c r="F33" s="38" t="s">
        <v>77</v>
      </c>
      <c r="G33" s="26">
        <v>16.5</v>
      </c>
      <c r="H33" s="19">
        <f t="shared" si="0"/>
        <v>198</v>
      </c>
      <c r="I33" s="26" t="s">
        <v>103</v>
      </c>
      <c r="J33" s="26">
        <v>68</v>
      </c>
      <c r="K33" s="19">
        <f t="shared" si="1"/>
        <v>136</v>
      </c>
      <c r="L33" s="22" t="s">
        <v>169</v>
      </c>
      <c r="M33" s="14">
        <v>7743211086</v>
      </c>
      <c r="N33" s="28" t="s">
        <v>126</v>
      </c>
      <c r="O33" s="18">
        <v>44562</v>
      </c>
      <c r="P33" s="18">
        <v>45291</v>
      </c>
    </row>
    <row r="34" spans="1:16" ht="75" x14ac:dyDescent="0.25">
      <c r="A34" s="88">
        <v>30</v>
      </c>
      <c r="B34" s="28" t="s">
        <v>127</v>
      </c>
      <c r="C34" s="29" t="s">
        <v>156</v>
      </c>
      <c r="D34" s="25">
        <v>1712213656</v>
      </c>
      <c r="E34" s="26" t="s">
        <v>78</v>
      </c>
      <c r="F34" s="38" t="s">
        <v>79</v>
      </c>
      <c r="G34" s="26">
        <v>12</v>
      </c>
      <c r="H34" s="19">
        <f t="shared" si="0"/>
        <v>144</v>
      </c>
      <c r="I34" s="26" t="s">
        <v>103</v>
      </c>
      <c r="J34" s="26">
        <v>1357</v>
      </c>
      <c r="K34" s="19">
        <f t="shared" si="1"/>
        <v>2714</v>
      </c>
      <c r="L34" s="22" t="s">
        <v>169</v>
      </c>
      <c r="M34" s="14">
        <v>7743211086</v>
      </c>
      <c r="N34" s="28" t="s">
        <v>127</v>
      </c>
      <c r="O34" s="18">
        <v>44562</v>
      </c>
      <c r="P34" s="18">
        <v>45291</v>
      </c>
    </row>
    <row r="35" spans="1:16" ht="47.25" x14ac:dyDescent="0.25">
      <c r="A35" s="88">
        <v>31</v>
      </c>
      <c r="B35" s="28" t="s">
        <v>126</v>
      </c>
      <c r="C35" s="29" t="s">
        <v>157</v>
      </c>
      <c r="D35" s="25">
        <v>5350276502</v>
      </c>
      <c r="E35" s="26" t="s">
        <v>80</v>
      </c>
      <c r="F35" s="38" t="s">
        <v>81</v>
      </c>
      <c r="G35" s="26">
        <v>16.5</v>
      </c>
      <c r="H35" s="19">
        <f t="shared" si="0"/>
        <v>198</v>
      </c>
      <c r="I35" s="26" t="s">
        <v>103</v>
      </c>
      <c r="J35" s="26">
        <v>24720</v>
      </c>
      <c r="K35" s="19">
        <f t="shared" si="1"/>
        <v>49440</v>
      </c>
      <c r="L35" s="22" t="s">
        <v>169</v>
      </c>
      <c r="M35" s="14">
        <v>7743211086</v>
      </c>
      <c r="N35" s="28" t="s">
        <v>126</v>
      </c>
      <c r="O35" s="18">
        <v>44562</v>
      </c>
      <c r="P35" s="18">
        <v>45291</v>
      </c>
    </row>
    <row r="36" spans="1:16" ht="14.25" customHeight="1" x14ac:dyDescent="0.25">
      <c r="A36" s="88">
        <v>32</v>
      </c>
      <c r="B36" s="28" t="s">
        <v>128</v>
      </c>
      <c r="C36" s="26" t="s">
        <v>158</v>
      </c>
      <c r="D36" s="25">
        <v>8881644353</v>
      </c>
      <c r="E36" s="26" t="s">
        <v>82</v>
      </c>
      <c r="F36" s="38" t="s">
        <v>83</v>
      </c>
      <c r="G36" s="26">
        <v>12</v>
      </c>
      <c r="H36" s="19">
        <f t="shared" si="0"/>
        <v>144</v>
      </c>
      <c r="I36" s="26" t="s">
        <v>103</v>
      </c>
      <c r="J36" s="26">
        <v>11697</v>
      </c>
      <c r="K36" s="19">
        <f t="shared" si="1"/>
        <v>23394</v>
      </c>
      <c r="L36" s="22" t="s">
        <v>169</v>
      </c>
      <c r="M36" s="14">
        <v>7743211086</v>
      </c>
      <c r="N36" s="28" t="s">
        <v>128</v>
      </c>
      <c r="O36" s="18">
        <v>44562</v>
      </c>
      <c r="P36" s="18">
        <v>45291</v>
      </c>
    </row>
    <row r="37" spans="1:16" ht="47.25" x14ac:dyDescent="0.25">
      <c r="A37" s="88">
        <v>33</v>
      </c>
      <c r="B37" s="28" t="s">
        <v>126</v>
      </c>
      <c r="C37" s="29" t="s">
        <v>159</v>
      </c>
      <c r="D37" s="25">
        <v>8881644353</v>
      </c>
      <c r="E37" s="26" t="s">
        <v>84</v>
      </c>
      <c r="F37" s="101" t="s">
        <v>85</v>
      </c>
      <c r="G37" s="26">
        <v>12</v>
      </c>
      <c r="H37" s="19">
        <f t="shared" si="0"/>
        <v>144</v>
      </c>
      <c r="I37" s="26" t="s">
        <v>103</v>
      </c>
      <c r="J37" s="26">
        <v>26001</v>
      </c>
      <c r="K37" s="19">
        <f t="shared" si="1"/>
        <v>52002</v>
      </c>
      <c r="L37" s="22" t="s">
        <v>169</v>
      </c>
      <c r="M37" s="14">
        <v>7743211086</v>
      </c>
      <c r="N37" s="28" t="s">
        <v>126</v>
      </c>
      <c r="O37" s="18">
        <v>44562</v>
      </c>
      <c r="P37" s="18">
        <v>45291</v>
      </c>
    </row>
    <row r="38" spans="1:16" ht="63" x14ac:dyDescent="0.25">
      <c r="A38" s="88">
        <v>34</v>
      </c>
      <c r="B38" s="21" t="s">
        <v>115</v>
      </c>
      <c r="C38" s="23" t="s">
        <v>160</v>
      </c>
      <c r="D38" s="25">
        <v>2978831000</v>
      </c>
      <c r="E38" s="26" t="s">
        <v>86</v>
      </c>
      <c r="F38" s="39" t="s">
        <v>87</v>
      </c>
      <c r="G38" s="26">
        <v>16.5</v>
      </c>
      <c r="H38" s="19">
        <f t="shared" si="0"/>
        <v>198</v>
      </c>
      <c r="I38" s="26" t="s">
        <v>103</v>
      </c>
      <c r="J38" s="26">
        <v>860</v>
      </c>
      <c r="K38" s="19">
        <f t="shared" si="1"/>
        <v>1720</v>
      </c>
      <c r="L38" s="22" t="s">
        <v>169</v>
      </c>
      <c r="M38" s="14">
        <v>7743211086</v>
      </c>
      <c r="N38" s="20" t="s">
        <v>168</v>
      </c>
      <c r="O38" s="18">
        <v>44562</v>
      </c>
      <c r="P38" s="18">
        <v>45291</v>
      </c>
    </row>
    <row r="39" spans="1:16" ht="63" x14ac:dyDescent="0.25">
      <c r="A39" s="88">
        <v>35</v>
      </c>
      <c r="B39" s="21" t="s">
        <v>129</v>
      </c>
      <c r="C39" s="23" t="s">
        <v>161</v>
      </c>
      <c r="D39" s="25">
        <v>2978831000</v>
      </c>
      <c r="E39" s="26" t="s">
        <v>88</v>
      </c>
      <c r="F39" s="38" t="s">
        <v>89</v>
      </c>
      <c r="G39" s="26">
        <v>16.5</v>
      </c>
      <c r="H39" s="19">
        <f t="shared" si="0"/>
        <v>198</v>
      </c>
      <c r="I39" s="26" t="s">
        <v>103</v>
      </c>
      <c r="J39" s="26">
        <v>1653</v>
      </c>
      <c r="K39" s="19">
        <f t="shared" si="1"/>
        <v>3306</v>
      </c>
      <c r="L39" s="22" t="s">
        <v>169</v>
      </c>
      <c r="M39" s="14">
        <v>7743211086</v>
      </c>
      <c r="N39" s="20" t="s">
        <v>168</v>
      </c>
      <c r="O39" s="18">
        <v>44562</v>
      </c>
      <c r="P39" s="18">
        <v>45291</v>
      </c>
    </row>
    <row r="40" spans="1:16" ht="47.25" x14ac:dyDescent="0.25">
      <c r="A40" s="88">
        <v>36</v>
      </c>
      <c r="B40" s="21" t="s">
        <v>121</v>
      </c>
      <c r="C40" s="23" t="s">
        <v>162</v>
      </c>
      <c r="D40" s="25">
        <v>3561380000</v>
      </c>
      <c r="E40" s="26" t="s">
        <v>90</v>
      </c>
      <c r="F40" s="38" t="s">
        <v>91</v>
      </c>
      <c r="G40" s="26">
        <v>12.5</v>
      </c>
      <c r="H40" s="19">
        <f t="shared" si="0"/>
        <v>150</v>
      </c>
      <c r="I40" s="26" t="s">
        <v>103</v>
      </c>
      <c r="J40" s="26">
        <v>176</v>
      </c>
      <c r="K40" s="19">
        <f t="shared" si="1"/>
        <v>352</v>
      </c>
      <c r="L40" s="22" t="s">
        <v>169</v>
      </c>
      <c r="M40" s="14">
        <v>7743211086</v>
      </c>
      <c r="N40" s="20" t="s">
        <v>173</v>
      </c>
      <c r="O40" s="18">
        <v>44562</v>
      </c>
      <c r="P40" s="18">
        <v>45291</v>
      </c>
    </row>
    <row r="41" spans="1:16" ht="63" x14ac:dyDescent="0.25">
      <c r="A41" s="88">
        <v>37</v>
      </c>
      <c r="B41" s="21" t="s">
        <v>129</v>
      </c>
      <c r="C41" s="23" t="s">
        <v>163</v>
      </c>
      <c r="D41" s="25">
        <v>6694480000</v>
      </c>
      <c r="E41" s="26" t="s">
        <v>92</v>
      </c>
      <c r="F41" s="38" t="s">
        <v>93</v>
      </c>
      <c r="G41" s="25">
        <v>16.5</v>
      </c>
      <c r="H41" s="19">
        <f t="shared" si="0"/>
        <v>198</v>
      </c>
      <c r="I41" s="25" t="s">
        <v>103</v>
      </c>
      <c r="J41" s="25">
        <v>3780</v>
      </c>
      <c r="K41" s="19">
        <f t="shared" si="1"/>
        <v>7560</v>
      </c>
      <c r="L41" s="22" t="s">
        <v>169</v>
      </c>
      <c r="M41" s="14">
        <v>7743211086</v>
      </c>
      <c r="N41" s="20" t="s">
        <v>168</v>
      </c>
      <c r="O41" s="18">
        <v>44562</v>
      </c>
      <c r="P41" s="18">
        <v>45291</v>
      </c>
    </row>
    <row r="42" spans="1:16" ht="47.25" x14ac:dyDescent="0.25">
      <c r="A42" s="88">
        <v>38</v>
      </c>
      <c r="B42" s="21" t="s">
        <v>130</v>
      </c>
      <c r="C42" s="23" t="s">
        <v>164</v>
      </c>
      <c r="D42" s="25">
        <v>6694480000</v>
      </c>
      <c r="E42" s="26" t="s">
        <v>94</v>
      </c>
      <c r="F42" s="38" t="s">
        <v>95</v>
      </c>
      <c r="G42" s="25">
        <v>12.5</v>
      </c>
      <c r="H42" s="19">
        <f t="shared" si="0"/>
        <v>150</v>
      </c>
      <c r="I42" s="25" t="s">
        <v>103</v>
      </c>
      <c r="J42" s="25">
        <v>4170</v>
      </c>
      <c r="K42" s="19">
        <f t="shared" si="1"/>
        <v>8340</v>
      </c>
      <c r="L42" s="22" t="s">
        <v>169</v>
      </c>
      <c r="M42" s="14">
        <v>7743211086</v>
      </c>
      <c r="N42" s="22" t="s">
        <v>169</v>
      </c>
      <c r="O42" s="18">
        <v>44562</v>
      </c>
      <c r="P42" s="18">
        <v>45291</v>
      </c>
    </row>
    <row r="43" spans="1:16" ht="66.75" customHeight="1" x14ac:dyDescent="0.25">
      <c r="A43" s="88">
        <v>39</v>
      </c>
      <c r="B43" s="21" t="s">
        <v>198</v>
      </c>
      <c r="C43" s="23" t="s">
        <v>165</v>
      </c>
      <c r="D43" s="8">
        <v>710000193</v>
      </c>
      <c r="E43" s="50" t="s">
        <v>96</v>
      </c>
      <c r="F43" s="38" t="s">
        <v>97</v>
      </c>
      <c r="G43" s="25">
        <v>12.5</v>
      </c>
      <c r="H43" s="19">
        <f t="shared" si="0"/>
        <v>150</v>
      </c>
      <c r="I43" s="25" t="s">
        <v>103</v>
      </c>
      <c r="J43" s="25">
        <v>3610</v>
      </c>
      <c r="K43" s="19">
        <f t="shared" si="1"/>
        <v>7220</v>
      </c>
      <c r="L43" s="22" t="s">
        <v>169</v>
      </c>
      <c r="M43" s="14">
        <v>7743211086</v>
      </c>
      <c r="N43" s="20" t="s">
        <v>168</v>
      </c>
      <c r="O43" s="18">
        <v>44562</v>
      </c>
      <c r="P43" s="18">
        <v>45291</v>
      </c>
    </row>
    <row r="44" spans="1:16" ht="63" x14ac:dyDescent="0.25">
      <c r="A44" s="88">
        <v>40</v>
      </c>
      <c r="B44" s="21" t="s">
        <v>131</v>
      </c>
      <c r="C44" s="23" t="s">
        <v>166</v>
      </c>
      <c r="D44" s="14">
        <v>710000193</v>
      </c>
      <c r="E44" s="49" t="s">
        <v>98</v>
      </c>
      <c r="F44" s="38" t="s">
        <v>99</v>
      </c>
      <c r="G44" s="25">
        <v>16</v>
      </c>
      <c r="H44" s="19">
        <f t="shared" si="0"/>
        <v>192</v>
      </c>
      <c r="I44" s="25" t="s">
        <v>103</v>
      </c>
      <c r="J44" s="25">
        <v>3501</v>
      </c>
      <c r="K44" s="19">
        <f t="shared" si="1"/>
        <v>7002</v>
      </c>
      <c r="L44" s="22" t="s">
        <v>169</v>
      </c>
      <c r="M44" s="14">
        <v>7743211086</v>
      </c>
      <c r="N44" s="20" t="s">
        <v>168</v>
      </c>
      <c r="O44" s="18">
        <v>44562</v>
      </c>
      <c r="P44" s="18">
        <v>45291</v>
      </c>
    </row>
    <row r="45" spans="1:16" ht="47.25" x14ac:dyDescent="0.25">
      <c r="A45" s="88">
        <v>41</v>
      </c>
      <c r="B45" s="57" t="s">
        <v>132</v>
      </c>
      <c r="C45" s="57" t="s">
        <v>167</v>
      </c>
      <c r="D45" s="58">
        <v>715133121</v>
      </c>
      <c r="E45" s="49" t="s">
        <v>100</v>
      </c>
      <c r="F45" s="59" t="s">
        <v>213</v>
      </c>
      <c r="G45" s="25">
        <v>1</v>
      </c>
      <c r="H45" s="19">
        <f t="shared" si="0"/>
        <v>12</v>
      </c>
      <c r="I45" s="25" t="s">
        <v>207</v>
      </c>
      <c r="J45" s="25">
        <v>10</v>
      </c>
      <c r="K45" s="19">
        <f t="shared" si="1"/>
        <v>20</v>
      </c>
      <c r="L45" s="60" t="s">
        <v>169</v>
      </c>
      <c r="M45" s="58">
        <v>7743211086</v>
      </c>
      <c r="N45" s="60" t="s">
        <v>169</v>
      </c>
      <c r="O45" s="18">
        <v>44562</v>
      </c>
      <c r="P45" s="18">
        <v>45291</v>
      </c>
    </row>
    <row r="46" spans="1:16" s="9" customFormat="1" ht="47.25" x14ac:dyDescent="0.25">
      <c r="A46" s="88">
        <v>42</v>
      </c>
      <c r="B46" s="21" t="s">
        <v>120</v>
      </c>
      <c r="C46" s="23" t="s">
        <v>166</v>
      </c>
      <c r="D46" s="14">
        <v>719999048</v>
      </c>
      <c r="E46" s="49" t="s">
        <v>101</v>
      </c>
      <c r="F46" s="38" t="s">
        <v>102</v>
      </c>
      <c r="G46" s="25">
        <v>42</v>
      </c>
      <c r="H46" s="19">
        <f t="shared" si="0"/>
        <v>504</v>
      </c>
      <c r="I46" s="25" t="s">
        <v>16</v>
      </c>
      <c r="J46" s="25">
        <v>124819</v>
      </c>
      <c r="K46" s="19">
        <f t="shared" si="1"/>
        <v>249638</v>
      </c>
      <c r="L46" s="22" t="s">
        <v>169</v>
      </c>
      <c r="M46" s="14">
        <v>7743211086</v>
      </c>
      <c r="N46" s="22" t="s">
        <v>169</v>
      </c>
      <c r="O46" s="18">
        <v>44562</v>
      </c>
      <c r="P46" s="18">
        <v>45291</v>
      </c>
    </row>
    <row r="47" spans="1:16" s="10" customFormat="1" ht="47.25" x14ac:dyDescent="0.25">
      <c r="A47" s="88">
        <v>43</v>
      </c>
      <c r="B47" s="21" t="s">
        <v>115</v>
      </c>
      <c r="C47" s="24" t="s">
        <v>179</v>
      </c>
      <c r="D47" s="14">
        <v>1703428541</v>
      </c>
      <c r="E47" s="51" t="s">
        <v>177</v>
      </c>
      <c r="F47" s="40" t="s">
        <v>178</v>
      </c>
      <c r="G47" s="25">
        <v>1</v>
      </c>
      <c r="H47" s="19">
        <f t="shared" si="0"/>
        <v>12</v>
      </c>
      <c r="I47" s="25" t="s">
        <v>104</v>
      </c>
      <c r="J47" s="25">
        <v>10</v>
      </c>
      <c r="K47" s="19">
        <f t="shared" si="1"/>
        <v>20</v>
      </c>
      <c r="L47" s="20" t="s">
        <v>169</v>
      </c>
      <c r="M47" s="14">
        <v>7743211086</v>
      </c>
      <c r="N47" s="20" t="s">
        <v>169</v>
      </c>
      <c r="O47" s="18">
        <v>44562</v>
      </c>
      <c r="P47" s="18">
        <v>45291</v>
      </c>
    </row>
    <row r="48" spans="1:16" s="10" customFormat="1" ht="63" x14ac:dyDescent="0.25">
      <c r="A48" s="88">
        <v>44</v>
      </c>
      <c r="B48" s="21" t="s">
        <v>115</v>
      </c>
      <c r="C48" s="24" t="s">
        <v>196</v>
      </c>
      <c r="D48" s="14">
        <v>710000193</v>
      </c>
      <c r="E48" s="51" t="s">
        <v>180</v>
      </c>
      <c r="F48" s="40" t="s">
        <v>181</v>
      </c>
      <c r="G48" s="25">
        <v>2</v>
      </c>
      <c r="H48" s="19">
        <f t="shared" si="0"/>
        <v>24</v>
      </c>
      <c r="I48" s="25" t="s">
        <v>104</v>
      </c>
      <c r="J48" s="25">
        <v>95</v>
      </c>
      <c r="K48" s="19">
        <f t="shared" si="1"/>
        <v>190</v>
      </c>
      <c r="L48" s="20" t="s">
        <v>169</v>
      </c>
      <c r="M48" s="14">
        <v>7743211086</v>
      </c>
      <c r="N48" s="20" t="s">
        <v>168</v>
      </c>
      <c r="O48" s="18">
        <v>44562</v>
      </c>
      <c r="P48" s="18">
        <v>45291</v>
      </c>
    </row>
    <row r="49" spans="1:22" s="10" customFormat="1" ht="63" x14ac:dyDescent="0.25">
      <c r="A49" s="88">
        <v>45</v>
      </c>
      <c r="B49" s="21" t="s">
        <v>184</v>
      </c>
      <c r="C49" s="24" t="s">
        <v>197</v>
      </c>
      <c r="D49" s="14">
        <v>710000193</v>
      </c>
      <c r="E49" s="51" t="s">
        <v>182</v>
      </c>
      <c r="F49" s="40" t="s">
        <v>183</v>
      </c>
      <c r="G49" s="25">
        <v>1</v>
      </c>
      <c r="H49" s="19">
        <f t="shared" si="0"/>
        <v>12</v>
      </c>
      <c r="I49" s="25" t="s">
        <v>104</v>
      </c>
      <c r="J49" s="25">
        <v>30</v>
      </c>
      <c r="K49" s="19">
        <f t="shared" si="1"/>
        <v>60</v>
      </c>
      <c r="L49" s="20" t="s">
        <v>169</v>
      </c>
      <c r="M49" s="14">
        <v>7743211086</v>
      </c>
      <c r="N49" s="20" t="s">
        <v>168</v>
      </c>
      <c r="O49" s="18">
        <v>44562</v>
      </c>
      <c r="P49" s="18">
        <v>45291</v>
      </c>
    </row>
    <row r="50" spans="1:22" s="10" customFormat="1" ht="63" x14ac:dyDescent="0.25">
      <c r="A50" s="88">
        <v>46</v>
      </c>
      <c r="B50" s="21" t="s">
        <v>184</v>
      </c>
      <c r="C50" s="24" t="s">
        <v>199</v>
      </c>
      <c r="D50" s="14"/>
      <c r="E50" s="51" t="s">
        <v>186</v>
      </c>
      <c r="F50" s="40" t="s">
        <v>185</v>
      </c>
      <c r="G50" s="25">
        <v>1</v>
      </c>
      <c r="H50" s="19">
        <f t="shared" si="0"/>
        <v>12</v>
      </c>
      <c r="I50" s="25" t="s">
        <v>104</v>
      </c>
      <c r="J50" s="25">
        <v>6</v>
      </c>
      <c r="K50" s="19">
        <f t="shared" si="1"/>
        <v>12</v>
      </c>
      <c r="L50" s="20" t="s">
        <v>169</v>
      </c>
      <c r="M50" s="14">
        <v>7743211086</v>
      </c>
      <c r="N50" s="20" t="s">
        <v>168</v>
      </c>
      <c r="O50" s="18">
        <v>44562</v>
      </c>
      <c r="P50" s="18">
        <v>45291</v>
      </c>
    </row>
    <row r="51" spans="1:22" s="10" customFormat="1" ht="47.25" x14ac:dyDescent="0.25">
      <c r="A51" s="88">
        <v>47</v>
      </c>
      <c r="B51" s="21" t="s">
        <v>184</v>
      </c>
      <c r="C51" s="24" t="s">
        <v>147</v>
      </c>
      <c r="D51" s="14"/>
      <c r="E51" s="51" t="s">
        <v>187</v>
      </c>
      <c r="F51" s="40" t="s">
        <v>188</v>
      </c>
      <c r="G51" s="25">
        <v>1</v>
      </c>
      <c r="H51" s="19">
        <f t="shared" si="0"/>
        <v>12</v>
      </c>
      <c r="I51" s="25" t="s">
        <v>104</v>
      </c>
      <c r="J51" s="25">
        <v>15</v>
      </c>
      <c r="K51" s="19">
        <f>J51*2</f>
        <v>30</v>
      </c>
      <c r="L51" s="20" t="s">
        <v>169</v>
      </c>
      <c r="M51" s="14">
        <v>7743211086</v>
      </c>
      <c r="N51" s="20" t="s">
        <v>169</v>
      </c>
      <c r="O51" s="18">
        <v>44562</v>
      </c>
      <c r="P51" s="18">
        <v>45291</v>
      </c>
    </row>
    <row r="52" spans="1:22" s="10" customFormat="1" ht="47.25" x14ac:dyDescent="0.25">
      <c r="A52" s="88">
        <v>48</v>
      </c>
      <c r="B52" s="21" t="s">
        <v>124</v>
      </c>
      <c r="C52" s="24" t="s">
        <v>192</v>
      </c>
      <c r="D52" s="14">
        <v>1703428541</v>
      </c>
      <c r="E52" s="51" t="s">
        <v>189</v>
      </c>
      <c r="F52" s="40" t="s">
        <v>193</v>
      </c>
      <c r="G52" s="25">
        <v>5</v>
      </c>
      <c r="H52" s="19">
        <f t="shared" si="0"/>
        <v>60</v>
      </c>
      <c r="I52" s="25" t="s">
        <v>17</v>
      </c>
      <c r="J52" s="25">
        <v>1205</v>
      </c>
      <c r="K52" s="19">
        <f>J52*2</f>
        <v>2410</v>
      </c>
      <c r="L52" s="20" t="s">
        <v>169</v>
      </c>
      <c r="M52" s="14">
        <v>7743211086</v>
      </c>
      <c r="N52" s="20" t="s">
        <v>169</v>
      </c>
      <c r="O52" s="18">
        <v>44562</v>
      </c>
      <c r="P52" s="18">
        <v>45291</v>
      </c>
    </row>
    <row r="53" spans="1:22" s="10" customFormat="1" ht="47.25" x14ac:dyDescent="0.25">
      <c r="A53" s="88">
        <v>49</v>
      </c>
      <c r="B53" s="21" t="s">
        <v>195</v>
      </c>
      <c r="C53" s="24" t="s">
        <v>190</v>
      </c>
      <c r="D53" s="14">
        <v>501006200</v>
      </c>
      <c r="E53" s="51" t="s">
        <v>191</v>
      </c>
      <c r="F53" s="40" t="s">
        <v>194</v>
      </c>
      <c r="G53" s="25">
        <v>16</v>
      </c>
      <c r="H53" s="19">
        <f t="shared" si="0"/>
        <v>192</v>
      </c>
      <c r="I53" s="25" t="s">
        <v>17</v>
      </c>
      <c r="J53" s="25">
        <v>8250</v>
      </c>
      <c r="K53" s="19">
        <f>J53*2</f>
        <v>16500</v>
      </c>
      <c r="L53" s="20" t="s">
        <v>169</v>
      </c>
      <c r="M53" s="14">
        <v>7743211086</v>
      </c>
      <c r="N53" s="20" t="s">
        <v>169</v>
      </c>
      <c r="O53" s="18">
        <v>44562</v>
      </c>
      <c r="P53" s="18">
        <v>45291</v>
      </c>
    </row>
    <row r="54" spans="1:22" s="10" customFormat="1" ht="63" x14ac:dyDescent="0.25">
      <c r="A54" s="88">
        <v>50</v>
      </c>
      <c r="B54" s="21" t="s">
        <v>122</v>
      </c>
      <c r="C54" s="24" t="s">
        <v>214</v>
      </c>
      <c r="D54" s="14">
        <v>1401821186</v>
      </c>
      <c r="E54" s="51"/>
      <c r="F54" s="40" t="s">
        <v>215</v>
      </c>
      <c r="G54" s="25">
        <v>5</v>
      </c>
      <c r="H54" s="19">
        <f t="shared" si="0"/>
        <v>60</v>
      </c>
      <c r="I54" s="25" t="s">
        <v>17</v>
      </c>
      <c r="J54" s="25">
        <v>2051</v>
      </c>
      <c r="K54" s="19">
        <f>J54*2</f>
        <v>4102</v>
      </c>
      <c r="L54" s="20" t="s">
        <v>216</v>
      </c>
      <c r="M54" s="14">
        <v>7742514933</v>
      </c>
      <c r="N54" s="20" t="s">
        <v>216</v>
      </c>
      <c r="O54" s="18">
        <v>44562</v>
      </c>
      <c r="P54" s="18">
        <v>45291</v>
      </c>
    </row>
    <row r="55" spans="1:22" ht="19.5" thickBot="1" x14ac:dyDescent="0.35">
      <c r="F55" s="1"/>
      <c r="G55" s="84">
        <f>SUM(G5:G54)</f>
        <v>578.6</v>
      </c>
      <c r="H55" s="85">
        <f>SUM(H5:H54)</f>
        <v>6943.2</v>
      </c>
      <c r="I55" s="86"/>
      <c r="J55" s="84">
        <f>SUM(J5:J54)</f>
        <v>556026</v>
      </c>
      <c r="K55" s="87">
        <f>SUM(K5:K54)</f>
        <v>1112052</v>
      </c>
      <c r="L55" s="1"/>
      <c r="M55" s="1"/>
      <c r="N55" s="1"/>
      <c r="O55" s="1"/>
    </row>
    <row r="56" spans="1:22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22" s="1" customFormat="1" x14ac:dyDescent="0.25">
      <c r="A57" s="10"/>
      <c r="B57" s="41" t="s">
        <v>200</v>
      </c>
      <c r="C57" s="61" t="s">
        <v>200</v>
      </c>
      <c r="D57" s="2"/>
      <c r="E57" s="52"/>
      <c r="S57" s="3"/>
      <c r="T57" s="3"/>
    </row>
    <row r="58" spans="1:22" s="1" customFormat="1" ht="15.75" thickBot="1" x14ac:dyDescent="0.3">
      <c r="A58" s="10"/>
      <c r="B58" s="2"/>
      <c r="C58" s="3"/>
      <c r="D58" s="2"/>
      <c r="E58" s="52"/>
      <c r="S58" s="3"/>
      <c r="T58" s="3"/>
    </row>
    <row r="59" spans="1:22" s="10" customFormat="1" ht="45.75" thickBot="1" x14ac:dyDescent="0.3">
      <c r="A59" s="13" t="s">
        <v>201</v>
      </c>
      <c r="B59" s="35" t="s">
        <v>202</v>
      </c>
      <c r="C59" s="12" t="s">
        <v>203</v>
      </c>
      <c r="D59" s="35" t="s">
        <v>204</v>
      </c>
      <c r="E59" s="37" t="s">
        <v>211</v>
      </c>
      <c r="F59" s="45" t="s">
        <v>212</v>
      </c>
      <c r="G59" s="65" t="s">
        <v>208</v>
      </c>
      <c r="H59" s="65" t="s">
        <v>209</v>
      </c>
      <c r="I59" s="66" t="s">
        <v>210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2" s="1" customFormat="1" x14ac:dyDescent="0.25">
      <c r="A60" s="42">
        <v>1</v>
      </c>
      <c r="B60" s="75" t="s">
        <v>16</v>
      </c>
      <c r="C60" s="76">
        <v>1</v>
      </c>
      <c r="D60" s="75">
        <v>42</v>
      </c>
      <c r="E60" s="53">
        <v>124819</v>
      </c>
      <c r="F60" s="46">
        <f>E60*2</f>
        <v>249638</v>
      </c>
      <c r="G60" s="67">
        <v>46552</v>
      </c>
      <c r="H60" s="67">
        <v>29184</v>
      </c>
      <c r="I60" s="68">
        <v>173902</v>
      </c>
      <c r="T60" s="4"/>
      <c r="U60" s="3"/>
      <c r="V60" s="3"/>
    </row>
    <row r="61" spans="1:22" s="1" customFormat="1" x14ac:dyDescent="0.25">
      <c r="A61" s="43">
        <v>2</v>
      </c>
      <c r="B61" s="77" t="s">
        <v>17</v>
      </c>
      <c r="C61" s="78">
        <v>5</v>
      </c>
      <c r="D61" s="77">
        <v>45</v>
      </c>
      <c r="E61" s="54">
        <v>11902</v>
      </c>
      <c r="F61" s="46">
        <f t="shared" ref="F61:F65" si="2">E61*2</f>
        <v>23804</v>
      </c>
      <c r="G61" s="69">
        <f>F61</f>
        <v>23804</v>
      </c>
      <c r="H61" s="69"/>
      <c r="I61" s="70"/>
      <c r="T61" s="4"/>
      <c r="U61" s="3"/>
      <c r="V61" s="3"/>
    </row>
    <row r="62" spans="1:22" s="1" customFormat="1" x14ac:dyDescent="0.25">
      <c r="A62" s="43">
        <v>3</v>
      </c>
      <c r="B62" s="77" t="s">
        <v>103</v>
      </c>
      <c r="C62" s="78">
        <v>29</v>
      </c>
      <c r="D62" s="77">
        <v>426.6</v>
      </c>
      <c r="E62" s="54">
        <v>301420</v>
      </c>
      <c r="F62" s="46">
        <f t="shared" si="2"/>
        <v>602840</v>
      </c>
      <c r="G62" s="69">
        <v>198900</v>
      </c>
      <c r="H62" s="69">
        <v>403940</v>
      </c>
      <c r="I62" s="70"/>
      <c r="T62" s="4"/>
      <c r="U62" s="3"/>
      <c r="V62" s="3"/>
    </row>
    <row r="63" spans="1:22" s="1" customFormat="1" x14ac:dyDescent="0.25">
      <c r="A63" s="43">
        <v>4</v>
      </c>
      <c r="B63" s="77" t="s">
        <v>105</v>
      </c>
      <c r="C63" s="78">
        <v>1</v>
      </c>
      <c r="D63" s="77">
        <v>50</v>
      </c>
      <c r="E63" s="54">
        <v>116612</v>
      </c>
      <c r="F63" s="46">
        <f t="shared" si="2"/>
        <v>233224</v>
      </c>
      <c r="G63" s="69">
        <v>50648</v>
      </c>
      <c r="H63" s="69">
        <v>33714</v>
      </c>
      <c r="I63" s="70">
        <v>148862</v>
      </c>
      <c r="T63" s="4"/>
      <c r="U63" s="3"/>
      <c r="V63" s="3"/>
    </row>
    <row r="64" spans="1:22" s="1" customFormat="1" x14ac:dyDescent="0.25">
      <c r="A64" s="43">
        <v>5</v>
      </c>
      <c r="B64" s="77" t="s">
        <v>104</v>
      </c>
      <c r="C64" s="78">
        <v>13</v>
      </c>
      <c r="D64" s="77">
        <v>14</v>
      </c>
      <c r="E64" s="54">
        <v>1263</v>
      </c>
      <c r="F64" s="46">
        <f t="shared" si="2"/>
        <v>2526</v>
      </c>
      <c r="G64" s="69">
        <f>F64</f>
        <v>2526</v>
      </c>
      <c r="H64" s="69"/>
      <c r="I64" s="70"/>
      <c r="T64" s="4"/>
      <c r="U64" s="3"/>
      <c r="V64" s="3"/>
    </row>
    <row r="65" spans="1:22" s="1" customFormat="1" ht="15.75" thickBot="1" x14ac:dyDescent="0.3">
      <c r="A65" s="44">
        <v>6</v>
      </c>
      <c r="B65" s="79" t="s">
        <v>207</v>
      </c>
      <c r="C65" s="80">
        <v>1</v>
      </c>
      <c r="D65" s="81">
        <v>1</v>
      </c>
      <c r="E65" s="55">
        <v>10</v>
      </c>
      <c r="F65" s="46">
        <f t="shared" si="2"/>
        <v>20</v>
      </c>
      <c r="G65" s="71">
        <v>5</v>
      </c>
      <c r="H65" s="71">
        <v>15</v>
      </c>
      <c r="I65" s="72"/>
      <c r="T65" s="4"/>
      <c r="U65" s="3"/>
      <c r="V65" s="3"/>
    </row>
    <row r="66" spans="1:22" s="1" customFormat="1" ht="15.75" customHeight="1" thickBot="1" x14ac:dyDescent="0.3">
      <c r="A66" s="99" t="s">
        <v>205</v>
      </c>
      <c r="B66" s="99"/>
      <c r="C66" s="83">
        <f t="shared" ref="C66:H66" si="3">SUM(C60:C65)</f>
        <v>50</v>
      </c>
      <c r="D66" s="82">
        <f t="shared" si="3"/>
        <v>578.6</v>
      </c>
      <c r="E66" s="56">
        <f t="shared" si="3"/>
        <v>556026</v>
      </c>
      <c r="F66" s="47">
        <f>SUM(F60:F65)</f>
        <v>1112052</v>
      </c>
      <c r="G66" s="73">
        <f t="shared" si="3"/>
        <v>322435</v>
      </c>
      <c r="H66" s="73">
        <f t="shared" si="3"/>
        <v>466853</v>
      </c>
      <c r="I66" s="74">
        <f>SUM(I60:I63)</f>
        <v>322764</v>
      </c>
      <c r="T66" s="4"/>
      <c r="U66" s="3"/>
      <c r="V66" s="3"/>
    </row>
    <row r="67" spans="1:22" s="1" customFormat="1" x14ac:dyDescent="0.25">
      <c r="A67" s="10"/>
      <c r="B67" s="2"/>
      <c r="C67" s="3"/>
      <c r="D67" s="2"/>
      <c r="E67" s="52"/>
      <c r="K67" s="1" t="s">
        <v>206</v>
      </c>
      <c r="S67" s="4"/>
      <c r="T67" s="3"/>
      <c r="U67" s="3"/>
    </row>
    <row r="68" spans="1:22" x14ac:dyDescent="0.25"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2" x14ac:dyDescent="0.25"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22" x14ac:dyDescent="0.25"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22" x14ac:dyDescent="0.25"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22" x14ac:dyDescent="0.25"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22" x14ac:dyDescent="0.25"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22" x14ac:dyDescent="0.25"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22" x14ac:dyDescent="0.25"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22" x14ac:dyDescent="0.25"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22" x14ac:dyDescent="0.25"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22" x14ac:dyDescent="0.25"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22" x14ac:dyDescent="0.25"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22" x14ac:dyDescent="0.25"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4:15" x14ac:dyDescent="0.25"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5"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5"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5"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4:15" x14ac:dyDescent="0.25"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4:15" x14ac:dyDescent="0.25"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4:15" x14ac:dyDescent="0.25"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4:15" x14ac:dyDescent="0.25"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4:15" x14ac:dyDescent="0.25"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4:15" x14ac:dyDescent="0.25"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4:15" x14ac:dyDescent="0.25">
      <c r="D91" s="1"/>
      <c r="F91" s="1"/>
      <c r="L91" s="1"/>
      <c r="M91" s="1"/>
      <c r="N91" s="1"/>
      <c r="O91" s="1"/>
    </row>
    <row r="92" spans="4:15" x14ac:dyDescent="0.25">
      <c r="D92" s="1"/>
      <c r="F92" s="1"/>
      <c r="L92" s="1"/>
      <c r="M92" s="1"/>
      <c r="N92" s="1"/>
      <c r="O92" s="1"/>
    </row>
    <row r="93" spans="4:15" x14ac:dyDescent="0.25">
      <c r="D93" s="1"/>
      <c r="F93" s="1"/>
      <c r="L93" s="1"/>
      <c r="M93" s="1"/>
      <c r="N93" s="1"/>
      <c r="O93" s="1"/>
    </row>
    <row r="94" spans="4:15" x14ac:dyDescent="0.25">
      <c r="D94" s="1"/>
      <c r="F94" s="1"/>
      <c r="L94" s="1"/>
      <c r="M94" s="1"/>
      <c r="N94" s="1"/>
      <c r="O94" s="1"/>
    </row>
    <row r="95" spans="4:15" x14ac:dyDescent="0.25">
      <c r="D95" s="1"/>
      <c r="F95" s="1"/>
      <c r="L95" s="1"/>
      <c r="M95" s="1"/>
      <c r="N95" s="1"/>
      <c r="O95" s="1"/>
    </row>
    <row r="96" spans="4:15" x14ac:dyDescent="0.25">
      <c r="D96" s="1"/>
      <c r="F96" s="1"/>
      <c r="L96" s="1"/>
      <c r="M96" s="1"/>
      <c r="N96" s="1"/>
      <c r="O96" s="1"/>
    </row>
    <row r="97" spans="4:15" x14ac:dyDescent="0.25">
      <c r="D97" s="1"/>
      <c r="F97" s="1"/>
      <c r="L97" s="1"/>
      <c r="M97" s="1"/>
      <c r="N97" s="1"/>
      <c r="O97" s="1"/>
    </row>
    <row r="98" spans="4:15" x14ac:dyDescent="0.25">
      <c r="D98" s="1"/>
      <c r="F98" s="1"/>
      <c r="L98" s="1"/>
      <c r="M98" s="1"/>
      <c r="N98" s="1"/>
      <c r="O98" s="1"/>
    </row>
    <row r="99" spans="4:15" x14ac:dyDescent="0.25">
      <c r="D99" s="1"/>
      <c r="F99" s="1"/>
      <c r="L99" s="1"/>
      <c r="M99" s="1"/>
      <c r="N99" s="1"/>
      <c r="O99" s="1"/>
    </row>
    <row r="100" spans="4:15" x14ac:dyDescent="0.25">
      <c r="D100" s="1"/>
      <c r="F100" s="1"/>
      <c r="L100" s="1"/>
      <c r="M100" s="1"/>
      <c r="N100" s="1"/>
      <c r="O100" s="1"/>
    </row>
    <row r="101" spans="4:15" x14ac:dyDescent="0.25">
      <c r="D101" s="1"/>
      <c r="F101" s="1"/>
      <c r="L101" s="1"/>
      <c r="M101" s="1"/>
      <c r="N101" s="1"/>
      <c r="O101" s="1"/>
    </row>
    <row r="102" spans="4:15" x14ac:dyDescent="0.25">
      <c r="D102" s="1"/>
      <c r="F102" s="1"/>
      <c r="L102" s="1"/>
      <c r="M102" s="1"/>
      <c r="N102" s="1"/>
      <c r="O102" s="1"/>
    </row>
    <row r="103" spans="4:15" x14ac:dyDescent="0.25">
      <c r="D103" s="1"/>
      <c r="F103" s="1"/>
      <c r="L103" s="1"/>
      <c r="M103" s="1"/>
      <c r="N103" s="1"/>
      <c r="O103" s="1"/>
    </row>
    <row r="104" spans="4:15" x14ac:dyDescent="0.25">
      <c r="D104" s="1"/>
      <c r="F104" s="1"/>
      <c r="L104" s="1"/>
      <c r="M104" s="1"/>
      <c r="N104" s="1"/>
      <c r="O104" s="1"/>
    </row>
    <row r="105" spans="4:15" x14ac:dyDescent="0.25">
      <c r="D105" s="1"/>
      <c r="F105" s="1"/>
      <c r="L105" s="1"/>
      <c r="M105" s="1"/>
      <c r="N105" s="1"/>
      <c r="O105" s="1"/>
    </row>
    <row r="106" spans="4:15" x14ac:dyDescent="0.25">
      <c r="D106" s="1"/>
      <c r="F106" s="1"/>
      <c r="L106" s="1"/>
      <c r="M106" s="1"/>
      <c r="N106" s="1"/>
      <c r="O106" s="1"/>
    </row>
    <row r="107" spans="4:15" x14ac:dyDescent="0.25">
      <c r="D107" s="1"/>
      <c r="F107" s="1"/>
      <c r="L107" s="1"/>
      <c r="M107" s="1"/>
      <c r="N107" s="1"/>
      <c r="O107" s="1"/>
    </row>
    <row r="108" spans="4:15" x14ac:dyDescent="0.25">
      <c r="D108" s="1"/>
      <c r="F108" s="1"/>
      <c r="L108" s="1"/>
      <c r="M108" s="1"/>
      <c r="N108" s="1"/>
      <c r="O108" s="1"/>
    </row>
    <row r="109" spans="4:15" x14ac:dyDescent="0.25">
      <c r="D109" s="1"/>
      <c r="F109" s="1"/>
      <c r="L109" s="1"/>
      <c r="M109" s="1"/>
      <c r="N109" s="1"/>
      <c r="O109" s="1"/>
    </row>
    <row r="110" spans="4:15" x14ac:dyDescent="0.25">
      <c r="D110" s="1"/>
      <c r="F110" s="1"/>
      <c r="L110" s="1"/>
      <c r="M110" s="1"/>
      <c r="N110" s="1"/>
      <c r="O110" s="1"/>
    </row>
    <row r="111" spans="4:15" x14ac:dyDescent="0.25">
      <c r="D111" s="1"/>
      <c r="F111" s="1"/>
      <c r="L111" s="1"/>
      <c r="M111" s="1"/>
    </row>
    <row r="112" spans="4:15" x14ac:dyDescent="0.25">
      <c r="D112" s="1"/>
      <c r="F112" s="1"/>
      <c r="L112" s="1"/>
      <c r="M112" s="1"/>
    </row>
    <row r="113" spans="4:13" x14ac:dyDescent="0.25">
      <c r="D113" s="1"/>
      <c r="F113" s="1"/>
      <c r="L113" s="1"/>
      <c r="M113" s="1"/>
    </row>
    <row r="114" spans="4:13" x14ac:dyDescent="0.25">
      <c r="D114" s="1"/>
      <c r="F114" s="1"/>
      <c r="L114" s="1"/>
      <c r="M114" s="1"/>
    </row>
    <row r="115" spans="4:13" x14ac:dyDescent="0.25">
      <c r="D115" s="1"/>
      <c r="F115" s="1"/>
      <c r="L115" s="1"/>
      <c r="M115" s="1"/>
    </row>
    <row r="116" spans="4:13" x14ac:dyDescent="0.25">
      <c r="D116" s="1"/>
      <c r="F116" s="1"/>
      <c r="L116" s="1"/>
      <c r="M116" s="1"/>
    </row>
    <row r="117" spans="4:13" x14ac:dyDescent="0.25">
      <c r="L117" s="1"/>
      <c r="M117" s="1"/>
    </row>
    <row r="118" spans="4:13" x14ac:dyDescent="0.25">
      <c r="L118" s="1"/>
      <c r="M118" s="1"/>
    </row>
    <row r="119" spans="4:13" x14ac:dyDescent="0.25">
      <c r="L119" s="1"/>
      <c r="M119" s="1"/>
    </row>
    <row r="120" spans="4:13" x14ac:dyDescent="0.25">
      <c r="L120" s="1"/>
      <c r="M120" s="1"/>
    </row>
    <row r="121" spans="4:13" x14ac:dyDescent="0.25">
      <c r="L121" s="1"/>
      <c r="M121" s="1"/>
    </row>
    <row r="122" spans="4:13" x14ac:dyDescent="0.25">
      <c r="L122" s="1"/>
      <c r="M122" s="1"/>
    </row>
    <row r="123" spans="4:13" x14ac:dyDescent="0.25">
      <c r="L123" s="1"/>
      <c r="M123" s="1"/>
    </row>
    <row r="124" spans="4:13" x14ac:dyDescent="0.25">
      <c r="L124" s="1"/>
      <c r="M124" s="1"/>
    </row>
    <row r="125" spans="4:13" x14ac:dyDescent="0.25">
      <c r="L125" s="1"/>
      <c r="M125" s="1"/>
    </row>
    <row r="126" spans="4:13" x14ac:dyDescent="0.25">
      <c r="L126" s="1"/>
      <c r="M126" s="1"/>
    </row>
    <row r="127" spans="4:13" x14ac:dyDescent="0.25">
      <c r="L127" s="1"/>
      <c r="M127" s="1"/>
    </row>
    <row r="128" spans="4:13" x14ac:dyDescent="0.25">
      <c r="L128" s="1"/>
      <c r="M128" s="1"/>
    </row>
    <row r="129" spans="12:13" x14ac:dyDescent="0.25">
      <c r="L129" s="1"/>
      <c r="M129" s="1"/>
    </row>
    <row r="130" spans="12:13" x14ac:dyDescent="0.25">
      <c r="L130" s="1"/>
      <c r="M130" s="1"/>
    </row>
    <row r="131" spans="12:13" x14ac:dyDescent="0.25">
      <c r="L131" s="1"/>
      <c r="M131" s="1"/>
    </row>
    <row r="132" spans="12:13" x14ac:dyDescent="0.25">
      <c r="L132" s="1"/>
      <c r="M132" s="1"/>
    </row>
    <row r="133" spans="12:13" x14ac:dyDescent="0.25">
      <c r="L133" s="1"/>
      <c r="M133" s="1"/>
    </row>
    <row r="134" spans="12:13" x14ac:dyDescent="0.25">
      <c r="L134" s="1"/>
      <c r="M134" s="1"/>
    </row>
    <row r="135" spans="12:13" x14ac:dyDescent="0.25">
      <c r="L135" s="1"/>
      <c r="M135" s="1"/>
    </row>
    <row r="136" spans="12:13" x14ac:dyDescent="0.25">
      <c r="L136" s="1"/>
      <c r="M136" s="1"/>
    </row>
    <row r="137" spans="12:13" x14ac:dyDescent="0.25">
      <c r="L137" s="1"/>
      <c r="M137" s="1"/>
    </row>
    <row r="138" spans="12:13" x14ac:dyDescent="0.25">
      <c r="L138" s="1"/>
      <c r="M138" s="1"/>
    </row>
    <row r="139" spans="12:13" x14ac:dyDescent="0.25">
      <c r="L139" s="1"/>
      <c r="M139" s="1"/>
    </row>
    <row r="140" spans="12:13" x14ac:dyDescent="0.25">
      <c r="L140" s="1"/>
      <c r="M140" s="1"/>
    </row>
    <row r="141" spans="12:13" x14ac:dyDescent="0.25">
      <c r="L141" s="1"/>
      <c r="M141" s="1"/>
    </row>
    <row r="142" spans="12:13" x14ac:dyDescent="0.25">
      <c r="L142" s="1"/>
      <c r="M142" s="1"/>
    </row>
    <row r="143" spans="12:13" x14ac:dyDescent="0.25">
      <c r="L143" s="1"/>
      <c r="M143" s="1"/>
    </row>
    <row r="144" spans="12:13" x14ac:dyDescent="0.25">
      <c r="L144" s="1"/>
      <c r="M144" s="1"/>
    </row>
    <row r="145" spans="12:13" x14ac:dyDescent="0.25">
      <c r="L145" s="1"/>
      <c r="M145" s="1"/>
    </row>
    <row r="146" spans="12:13" x14ac:dyDescent="0.25">
      <c r="L146" s="1"/>
      <c r="M146" s="1"/>
    </row>
    <row r="147" spans="12:13" x14ac:dyDescent="0.25">
      <c r="L147" s="1"/>
      <c r="M147" s="1"/>
    </row>
    <row r="148" spans="12:13" x14ac:dyDescent="0.25">
      <c r="L148" s="1"/>
      <c r="M148" s="1"/>
    </row>
    <row r="149" spans="12:13" x14ac:dyDescent="0.25">
      <c r="L149" s="1"/>
      <c r="M149" s="1"/>
    </row>
    <row r="150" spans="12:13" x14ac:dyDescent="0.25">
      <c r="L150" s="1"/>
      <c r="M150" s="1"/>
    </row>
    <row r="151" spans="12:13" x14ac:dyDescent="0.25">
      <c r="L151" s="1"/>
      <c r="M151" s="1"/>
    </row>
    <row r="152" spans="12:13" x14ac:dyDescent="0.25">
      <c r="L152" s="1"/>
      <c r="M152" s="1"/>
    </row>
    <row r="153" spans="12:13" x14ac:dyDescent="0.25">
      <c r="L153" s="1"/>
      <c r="M153" s="1"/>
    </row>
    <row r="154" spans="12:13" x14ac:dyDescent="0.25">
      <c r="L154" s="1"/>
      <c r="M154" s="1"/>
    </row>
  </sheetData>
  <autoFilter ref="I1:I57" xr:uid="{00000000-0009-0000-0000-000000000000}"/>
  <mergeCells count="5">
    <mergeCell ref="O3:P3"/>
    <mergeCell ref="C3:D3"/>
    <mergeCell ref="L3:M3"/>
    <mergeCell ref="B1:D1"/>
    <mergeCell ref="A66:B66"/>
  </mergeCells>
  <phoneticPr fontId="6" type="noConversion"/>
  <pageMargins left="0.70866141732283472" right="0.70866141732283472" top="0.74803149606299213" bottom="0.35433070866141736" header="0.51181102362204722" footer="0.51181102362204722"/>
  <pageSetup paperSize="8" scale="74" firstPageNumber="0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6B167-DCEF-4C2B-A682-1032D701F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5E2DB-509B-49E5-B38D-1A7815CDD6F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E83271-39E5-4ACC-9B06-4F250D304E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sekretarz</cp:lastModifiedBy>
  <cp:revision>1</cp:revision>
  <cp:lastPrinted>2021-11-17T10:06:37Z</cp:lastPrinted>
  <dcterms:created xsi:type="dcterms:W3CDTF">2014-09-01T19:18:08Z</dcterms:created>
  <dcterms:modified xsi:type="dcterms:W3CDTF">2021-11-17T10:07:02Z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0x010100D3FAB61196C43F409AF4D42F109B3F78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