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kretarz\Documents\PRZETARGI\2021\Energia\"/>
    </mc:Choice>
  </mc:AlternateContent>
  <xr:revisionPtr revIDLastSave="0" documentId="13_ncr:1_{C0E1EF2B-7BAE-4A70-B372-4E46A885CCAE}" xr6:coauthVersionLast="47" xr6:coauthVersionMax="47" xr10:uidLastSave="{00000000-0000-0000-0000-000000000000}"/>
  <bookViews>
    <workbookView xWindow="2985" yWindow="2985" windowWidth="21600" windowHeight="11385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Arkusz1!$A$1:$N$31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I21" i="1"/>
  <c r="J21" i="1" s="1"/>
  <c r="I23" i="1"/>
  <c r="J23" i="1" s="1"/>
  <c r="D22" i="1" l="1"/>
  <c r="F22" i="1" l="1"/>
  <c r="F21" i="1"/>
  <c r="F23" i="1"/>
  <c r="I9" i="1" l="1"/>
  <c r="J9" i="1" s="1"/>
  <c r="D12" i="1"/>
  <c r="I22" i="1" s="1"/>
  <c r="J22" i="1" s="1"/>
  <c r="D16" i="1"/>
  <c r="I16" i="1" l="1"/>
  <c r="J16" i="1" s="1"/>
  <c r="I11" i="1"/>
  <c r="I10" i="1"/>
  <c r="I8" i="1"/>
  <c r="I12" i="1" l="1"/>
  <c r="D17" i="1"/>
  <c r="I17" i="1" s="1"/>
  <c r="D15" i="1"/>
  <c r="F20" i="1"/>
  <c r="F11" i="1"/>
  <c r="D23" i="1"/>
  <c r="D21" i="1"/>
  <c r="D20" i="1"/>
  <c r="D11" i="1"/>
  <c r="D18" i="1" l="1"/>
  <c r="J10" i="1"/>
  <c r="J8" i="1"/>
  <c r="J11" i="1"/>
  <c r="D19" i="1" l="1"/>
  <c r="I18" i="1"/>
  <c r="I24" i="1"/>
  <c r="J24" i="1" s="1"/>
  <c r="J12" i="1"/>
  <c r="J17" i="1"/>
  <c r="I19" i="1" l="1"/>
  <c r="J19" i="1" s="1"/>
  <c r="J20" i="1"/>
  <c r="J18" i="1"/>
  <c r="I15" i="1"/>
  <c r="J15" i="1" l="1"/>
  <c r="J25" i="1" s="1"/>
  <c r="J26" i="1" s="1"/>
  <c r="I25" i="1"/>
  <c r="I26" i="1" s="1"/>
</calcChain>
</file>

<file path=xl/sharedStrings.xml><?xml version="1.0" encoding="utf-8"?>
<sst xmlns="http://schemas.openxmlformats.org/spreadsheetml/2006/main" count="62" uniqueCount="45">
  <si>
    <t>Opis</t>
  </si>
  <si>
    <t>Wartość netto zł</t>
  </si>
  <si>
    <t>Wartość brutto zł</t>
  </si>
  <si>
    <t>Uwagi</t>
  </si>
  <si>
    <t>Sprzedaż energii elektrycznej zł/kWh</t>
  </si>
  <si>
    <t>kWh</t>
  </si>
  <si>
    <t>Opłata za obsługę rozliczeń – zł/m-c</t>
  </si>
  <si>
    <t>Razem energia elektryczna  czynna</t>
  </si>
  <si>
    <t>suma energii</t>
  </si>
  <si>
    <t>Dystrybucja energii elektrycznej</t>
  </si>
  <si>
    <t>Stawka jakościowa – zł/kWh</t>
  </si>
  <si>
    <t>Stawka opłaty abonamentowej zł/układ pom.</t>
  </si>
  <si>
    <t>Razem dystrybucja energii elektrycznej</t>
  </si>
  <si>
    <t xml:space="preserve">OGÓŁEM (razem energia elektryczna + razem dystrybucja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</si>
  <si>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(imię i nazwisko) podpis osoby (osób)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</si>
  <si>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upoważnionej (nych) do reprezentowania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</si>
  <si>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Wykonawcy</t>
  </si>
  <si>
    <t xml:space="preserve"> Rozliczenia odbywać się będą na podstawie wskazań układów pomiarowo-rozliczeniowych.</t>
  </si>
  <si>
    <t xml:space="preserve">Czas trwania umowy </t>
  </si>
  <si>
    <t>Ilość szacunkowa podana przez Zamawiającego</t>
  </si>
  <si>
    <t>Cena jednostkowa netto zł</t>
  </si>
  <si>
    <t xml:space="preserve">Stawka opłaty przejściowej – zł/kW/miesiąc </t>
  </si>
  <si>
    <t>Składnik stały stawki sieciowej zł/kW/miesiąc</t>
  </si>
  <si>
    <t>Opłata OZE</t>
  </si>
  <si>
    <t>miesiące</t>
  </si>
  <si>
    <t>szt</t>
  </si>
  <si>
    <t>Łączna moc umowna</t>
  </si>
  <si>
    <t>Ilość punktów odbioru</t>
  </si>
  <si>
    <t>punkty odbioru</t>
  </si>
  <si>
    <t>m-cy</t>
  </si>
  <si>
    <t>kW/m-c</t>
  </si>
  <si>
    <t>Szczyt przedpołudniowy</t>
  </si>
  <si>
    <t>szczyt popołudniowy</t>
  </si>
  <si>
    <t>Reszta doby</t>
  </si>
  <si>
    <t>Składnik zmienny stawki sieciowej – zł/kWh szczyt przedpołudniowy</t>
  </si>
  <si>
    <t>Składnik zmienny stawki sieciowej – zł/kWh szczyt popołudniowy</t>
  </si>
  <si>
    <t>Składnik zmienny stawki sieciowej – zł/kWh reszta doby</t>
  </si>
  <si>
    <t>Opłata kogeneracyjna</t>
  </si>
  <si>
    <t>GMINA MAŁA WIEŚ</t>
  </si>
  <si>
    <t>opłata mocowa</t>
  </si>
  <si>
    <t>Grupa taryfowa C23 ZIMA</t>
  </si>
  <si>
    <t>Ceny  jednostkowe mogą być podane z dokładnością do pięciu miejsc po przecinku, wartość netto i brutto należy podać z dokładnością do dwóch miejsc po przecinku.</t>
  </si>
  <si>
    <t>ZAŁĄCZNIK nr 1.5b do SIWZ</t>
  </si>
  <si>
    <t>FORMULARZ CENOWY NA 2023r.</t>
  </si>
  <si>
    <t>do kalkulacji kosztów dostawy energii elektrycznej na 2023r.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</si>
</sst>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\ _z_ł"/>
    <numFmt numFmtId="165" formatCode="#,##0.00000"/>
  </numFmts>
  <fonts count="8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i/>
      <sz val="10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4" fontId="1" fillId="3" borderId="3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4" fillId="2" borderId="24" xfId="0" applyNumberFormat="1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4" fontId="4" fillId="2" borderId="21" xfId="0" applyNumberFormat="1" applyFont="1" applyFill="1" applyBorder="1" applyAlignment="1">
      <alignment horizontal="center" vertical="center" wrapText="1"/>
    </xf>
    <xf numFmtId="4" fontId="4" fillId="2" borderId="27" xfId="0" applyNumberFormat="1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" fontId="4" fillId="2" borderId="10" xfId="0" applyNumberFormat="1" applyFont="1" applyFill="1" applyBorder="1" applyAlignment="1">
      <alignment horizontal="center" vertical="center" wrapText="1"/>
    </xf>
    <xf numFmtId="4" fontId="1" fillId="3" borderId="21" xfId="0" applyNumberFormat="1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164" fontId="4" fillId="4" borderId="26" xfId="0" applyNumberFormat="1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164" fontId="4" fillId="4" borderId="27" xfId="0" applyNumberFormat="1" applyFont="1" applyFill="1" applyBorder="1" applyAlignment="1">
      <alignment horizontal="center" vertical="center" wrapText="1"/>
    </xf>
    <xf numFmtId="164" fontId="4" fillId="4" borderId="6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" fontId="4" fillId="0" borderId="21" xfId="0" applyNumberFormat="1" applyFont="1" applyBorder="1" applyAlignment="1">
      <alignment horizontal="center" vertical="center" wrapText="1"/>
    </xf>
    <xf numFmtId="165" fontId="4" fillId="4" borderId="27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3" borderId="3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" fontId="4" fillId="0" borderId="33" xfId="0" applyNumberFormat="1" applyFont="1" applyBorder="1" applyAlignment="1">
      <alignment horizontal="center" vertical="center" wrapText="1"/>
    </xf>
    <xf numFmtId="1" fontId="4" fillId="0" borderId="35" xfId="0" applyNumberFormat="1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tabSelected="1" topLeftCell="A4" zoomScale="90" zoomScaleNormal="90" workbookViewId="0">
      <selection activeCell="I22" sqref="I22"/>
    </sheetView>
  </sheetViews>
  <sheetFormatPr defaultColWidth="9.140625" defaultRowHeight="15" x14ac:dyDescent="0.25"/>
  <cols>
    <col min="1" max="1" width="3" style="11" customWidth="1"/>
    <col min="2" max="2" width="27.5703125" style="11" customWidth="1"/>
    <col min="3" max="3" width="19.42578125" style="11" customWidth="1"/>
    <col min="4" max="4" width="4.28515625" style="11" customWidth="1"/>
    <col min="5" max="5" width="12.42578125" style="11" bestFit="1" customWidth="1"/>
    <col min="6" max="6" width="5.28515625" style="11" customWidth="1"/>
    <col min="7" max="7" width="8" style="11" customWidth="1"/>
    <col min="8" max="8" width="13.28515625" style="27" customWidth="1"/>
    <col min="9" max="9" width="11.85546875" style="11" customWidth="1"/>
    <col min="10" max="10" width="12.140625" style="11" customWidth="1"/>
    <col min="11" max="11" width="11.28515625" style="11" customWidth="1"/>
    <col min="12" max="13" width="9.140625" style="11"/>
    <col min="14" max="14" width="4.5703125" style="11" customWidth="1"/>
    <col min="15" max="16384" width="9.140625" style="11"/>
  </cols>
  <sheetData>
    <row r="1" spans="1:11" ht="15" customHeight="1" x14ac:dyDescent="0.25">
      <c r="B1" s="11" t="s">
        <v>42</v>
      </c>
      <c r="E1" s="112" t="s">
        <v>44</v>
      </c>
      <c r="F1" s="112"/>
      <c r="G1" s="112"/>
      <c r="H1" s="112"/>
      <c r="I1" s="112"/>
      <c r="J1" s="112"/>
    </row>
    <row r="2" spans="1:11" ht="36.75" customHeight="1" x14ac:dyDescent="0.25">
      <c r="B2" s="57" t="s">
        <v>38</v>
      </c>
      <c r="I2" s="70"/>
      <c r="J2" s="70"/>
      <c r="K2" s="70"/>
    </row>
    <row r="3" spans="1:11" x14ac:dyDescent="0.25">
      <c r="B3" s="11" t="s">
        <v>43</v>
      </c>
      <c r="C3" s="89" t="s">
        <v>40</v>
      </c>
      <c r="D3" s="89"/>
      <c r="E3" s="89"/>
    </row>
    <row r="4" spans="1:11" ht="15.75" thickBot="1" x14ac:dyDescent="0.3">
      <c r="B4" s="1"/>
    </row>
    <row r="5" spans="1:11" ht="15" customHeight="1" x14ac:dyDescent="0.25">
      <c r="A5" s="93"/>
      <c r="B5" s="83" t="s">
        <v>0</v>
      </c>
      <c r="C5" s="84"/>
      <c r="D5" s="83" t="s">
        <v>19</v>
      </c>
      <c r="E5" s="96"/>
      <c r="F5" s="96"/>
      <c r="G5" s="97"/>
      <c r="H5" s="94" t="s">
        <v>20</v>
      </c>
      <c r="I5" s="81" t="s">
        <v>1</v>
      </c>
      <c r="J5" s="81" t="s">
        <v>2</v>
      </c>
      <c r="K5" s="81" t="s">
        <v>3</v>
      </c>
    </row>
    <row r="6" spans="1:11" ht="18" customHeight="1" x14ac:dyDescent="0.25">
      <c r="A6" s="93"/>
      <c r="B6" s="85"/>
      <c r="C6" s="86"/>
      <c r="D6" s="98"/>
      <c r="E6" s="99"/>
      <c r="F6" s="99"/>
      <c r="G6" s="100"/>
      <c r="H6" s="95"/>
      <c r="I6" s="82"/>
      <c r="J6" s="82"/>
      <c r="K6" s="82"/>
    </row>
    <row r="7" spans="1:11" ht="15.75" thickBot="1" x14ac:dyDescent="0.3">
      <c r="A7" s="93"/>
      <c r="B7" s="87"/>
      <c r="C7" s="88"/>
      <c r="D7" s="101"/>
      <c r="E7" s="102"/>
      <c r="F7" s="102"/>
      <c r="G7" s="103"/>
      <c r="H7" s="95"/>
      <c r="I7" s="82"/>
      <c r="J7" s="82"/>
      <c r="K7" s="82"/>
    </row>
    <row r="8" spans="1:11" ht="30" customHeight="1" thickBot="1" x14ac:dyDescent="0.3">
      <c r="B8" s="64" t="s">
        <v>4</v>
      </c>
      <c r="C8" s="18" t="s">
        <v>31</v>
      </c>
      <c r="D8" s="79">
        <v>25324</v>
      </c>
      <c r="E8" s="109"/>
      <c r="F8" s="106" t="s">
        <v>5</v>
      </c>
      <c r="G8" s="107"/>
      <c r="H8" s="50"/>
      <c r="I8" s="38">
        <f>H8*D8</f>
        <v>0</v>
      </c>
      <c r="J8" s="38">
        <f>I8*1.23</f>
        <v>0</v>
      </c>
      <c r="K8" s="39"/>
    </row>
    <row r="9" spans="1:11" ht="30" customHeight="1" thickBot="1" x14ac:dyDescent="0.3">
      <c r="B9" s="65"/>
      <c r="C9" s="18" t="s">
        <v>32</v>
      </c>
      <c r="D9" s="110">
        <v>16857</v>
      </c>
      <c r="E9" s="111"/>
      <c r="F9" s="62" t="s">
        <v>5</v>
      </c>
      <c r="G9" s="67"/>
      <c r="H9" s="50"/>
      <c r="I9" s="38">
        <f>H9*D9</f>
        <v>0</v>
      </c>
      <c r="J9" s="38">
        <f>I9*1.23</f>
        <v>0</v>
      </c>
      <c r="K9" s="42"/>
    </row>
    <row r="10" spans="1:11" ht="30" customHeight="1" thickBot="1" x14ac:dyDescent="0.3">
      <c r="B10" s="66"/>
      <c r="C10" s="12" t="s">
        <v>33</v>
      </c>
      <c r="D10" s="110">
        <v>74431</v>
      </c>
      <c r="E10" s="111"/>
      <c r="F10" s="62" t="s">
        <v>5</v>
      </c>
      <c r="G10" s="108"/>
      <c r="H10" s="52"/>
      <c r="I10" s="40">
        <f>H10*D10</f>
        <v>0</v>
      </c>
      <c r="J10" s="5">
        <f>I10*1.23</f>
        <v>0</v>
      </c>
      <c r="K10" s="20"/>
    </row>
    <row r="11" spans="1:11" ht="15.75" thickBot="1" x14ac:dyDescent="0.3">
      <c r="B11" s="71" t="s">
        <v>6</v>
      </c>
      <c r="C11" s="72"/>
      <c r="D11" s="36">
        <f>C29</f>
        <v>1</v>
      </c>
      <c r="E11" s="28" t="s">
        <v>28</v>
      </c>
      <c r="F11" s="37">
        <f>C28</f>
        <v>12</v>
      </c>
      <c r="G11" s="28" t="s">
        <v>29</v>
      </c>
      <c r="H11" s="55"/>
      <c r="I11" s="6">
        <f>H11*C28*C29</f>
        <v>0</v>
      </c>
      <c r="J11" s="6">
        <f>I11*1.23</f>
        <v>0</v>
      </c>
      <c r="K11" s="3"/>
    </row>
    <row r="12" spans="1:11" ht="24.75" thickBot="1" x14ac:dyDescent="0.3">
      <c r="B12" s="13" t="s">
        <v>7</v>
      </c>
      <c r="C12" s="13" t="s">
        <v>8</v>
      </c>
      <c r="D12" s="104">
        <f>(D8+D9+D10)</f>
        <v>116612</v>
      </c>
      <c r="E12" s="105"/>
      <c r="F12" s="73" t="s">
        <v>5</v>
      </c>
      <c r="G12" s="75"/>
      <c r="H12" s="7"/>
      <c r="I12" s="8">
        <f>I8+I9+I10+I11</f>
        <v>0</v>
      </c>
      <c r="J12" s="8">
        <f>J11+J10+J9+J8</f>
        <v>0</v>
      </c>
      <c r="K12" s="20"/>
    </row>
    <row r="13" spans="1:11" ht="15.75" thickBot="1" x14ac:dyDescent="0.3">
      <c r="B13" s="73"/>
      <c r="C13" s="74"/>
      <c r="D13" s="74"/>
      <c r="E13" s="74"/>
      <c r="F13" s="74"/>
      <c r="G13" s="74"/>
      <c r="H13" s="74"/>
      <c r="I13" s="74"/>
      <c r="J13" s="75"/>
      <c r="K13" s="20"/>
    </row>
    <row r="14" spans="1:11" ht="15.75" thickBot="1" x14ac:dyDescent="0.3">
      <c r="B14" s="76" t="s">
        <v>9</v>
      </c>
      <c r="C14" s="77"/>
      <c r="D14" s="77"/>
      <c r="E14" s="77"/>
      <c r="F14" s="77"/>
      <c r="G14" s="77"/>
      <c r="H14" s="77"/>
      <c r="I14" s="77"/>
      <c r="J14" s="78"/>
      <c r="K14" s="29"/>
    </row>
    <row r="15" spans="1:11" ht="30" customHeight="1" thickBot="1" x14ac:dyDescent="0.3">
      <c r="B15" s="79" t="s">
        <v>34</v>
      </c>
      <c r="C15" s="80"/>
      <c r="D15" s="68">
        <f>D8</f>
        <v>25324</v>
      </c>
      <c r="E15" s="69"/>
      <c r="F15" s="62" t="s">
        <v>5</v>
      </c>
      <c r="G15" s="63"/>
      <c r="H15" s="51"/>
      <c r="I15" s="9">
        <f>H15*D15</f>
        <v>0</v>
      </c>
      <c r="J15" s="19">
        <f>I15*1.23</f>
        <v>0</v>
      </c>
      <c r="K15" s="2"/>
    </row>
    <row r="16" spans="1:11" ht="30" customHeight="1" thickBot="1" x14ac:dyDescent="0.3">
      <c r="B16" s="79" t="s">
        <v>35</v>
      </c>
      <c r="C16" s="80"/>
      <c r="D16" s="68">
        <f>D9</f>
        <v>16857</v>
      </c>
      <c r="E16" s="69"/>
      <c r="F16" s="62" t="s">
        <v>5</v>
      </c>
      <c r="G16" s="67"/>
      <c r="H16" s="52"/>
      <c r="I16" s="41">
        <f>H16*D16</f>
        <v>0</v>
      </c>
      <c r="J16" s="44">
        <f>I16*1.23</f>
        <v>0</v>
      </c>
      <c r="K16" s="42"/>
    </row>
    <row r="17" spans="2:11" ht="30" customHeight="1" thickBot="1" x14ac:dyDescent="0.3">
      <c r="B17" s="79" t="s">
        <v>36</v>
      </c>
      <c r="C17" s="80"/>
      <c r="D17" s="68">
        <f>D10</f>
        <v>74431</v>
      </c>
      <c r="E17" s="69"/>
      <c r="F17" s="62" t="s">
        <v>5</v>
      </c>
      <c r="G17" s="63"/>
      <c r="H17" s="53"/>
      <c r="I17" s="43">
        <f>H17*D17</f>
        <v>0</v>
      </c>
      <c r="J17" s="19">
        <f>I17*1.23</f>
        <v>0</v>
      </c>
      <c r="K17" s="20"/>
    </row>
    <row r="18" spans="2:11" ht="24" customHeight="1" thickBot="1" x14ac:dyDescent="0.3">
      <c r="B18" s="110" t="s">
        <v>10</v>
      </c>
      <c r="C18" s="111"/>
      <c r="D18" s="104">
        <f>D15+D16+D17</f>
        <v>116612</v>
      </c>
      <c r="E18" s="105"/>
      <c r="F18" s="62" t="s">
        <v>5</v>
      </c>
      <c r="G18" s="63"/>
      <c r="H18" s="54"/>
      <c r="I18" s="6">
        <f>H18*D18</f>
        <v>0</v>
      </c>
      <c r="J18" s="10">
        <f t="shared" ref="J18:J24" si="0">I18*1.23</f>
        <v>0</v>
      </c>
      <c r="K18" s="3"/>
    </row>
    <row r="19" spans="2:11" ht="24" customHeight="1" thickBot="1" x14ac:dyDescent="0.3">
      <c r="B19" s="110" t="s">
        <v>23</v>
      </c>
      <c r="C19" s="111"/>
      <c r="D19" s="104">
        <f>D18</f>
        <v>116612</v>
      </c>
      <c r="E19" s="105"/>
      <c r="F19" s="62" t="s">
        <v>5</v>
      </c>
      <c r="G19" s="63"/>
      <c r="H19" s="55"/>
      <c r="I19" s="5">
        <f>H19*D19</f>
        <v>0</v>
      </c>
      <c r="J19" s="10">
        <f t="shared" si="0"/>
        <v>0</v>
      </c>
      <c r="K19" s="20"/>
    </row>
    <row r="20" spans="2:11" ht="27" customHeight="1" thickBot="1" x14ac:dyDescent="0.3">
      <c r="B20" s="110" t="s">
        <v>21</v>
      </c>
      <c r="C20" s="111"/>
      <c r="D20" s="36">
        <f>C29</f>
        <v>1</v>
      </c>
      <c r="E20" s="21" t="s">
        <v>28</v>
      </c>
      <c r="F20" s="13">
        <f>C28</f>
        <v>12</v>
      </c>
      <c r="G20" s="21" t="s">
        <v>29</v>
      </c>
      <c r="H20" s="55"/>
      <c r="I20" s="5">
        <f>H20*C27*C28</f>
        <v>0</v>
      </c>
      <c r="J20" s="10">
        <f t="shared" si="0"/>
        <v>0</v>
      </c>
      <c r="K20" s="20"/>
    </row>
    <row r="21" spans="2:11" ht="15.75" thickBot="1" x14ac:dyDescent="0.3">
      <c r="B21" s="110" t="s">
        <v>22</v>
      </c>
      <c r="C21" s="111"/>
      <c r="D21" s="36">
        <f>C29</f>
        <v>1</v>
      </c>
      <c r="E21" s="21" t="s">
        <v>28</v>
      </c>
      <c r="F21" s="13">
        <f>C28</f>
        <v>12</v>
      </c>
      <c r="G21" s="21" t="s">
        <v>29</v>
      </c>
      <c r="H21" s="55"/>
      <c r="I21" s="5">
        <f>H21*C27*C28</f>
        <v>0</v>
      </c>
      <c r="J21" s="10">
        <f t="shared" si="0"/>
        <v>0</v>
      </c>
      <c r="K21" s="20"/>
    </row>
    <row r="22" spans="2:11" ht="15.75" thickBot="1" x14ac:dyDescent="0.3">
      <c r="B22" s="110" t="s">
        <v>37</v>
      </c>
      <c r="C22" s="111"/>
      <c r="D22" s="36">
        <f>C29</f>
        <v>1</v>
      </c>
      <c r="E22" s="56" t="s">
        <v>28</v>
      </c>
      <c r="F22" s="13">
        <f>C28</f>
        <v>12</v>
      </c>
      <c r="G22" s="56" t="s">
        <v>29</v>
      </c>
      <c r="H22" s="55"/>
      <c r="I22" s="5">
        <f>D12*H22</f>
        <v>0</v>
      </c>
      <c r="J22" s="10">
        <f t="shared" si="0"/>
        <v>0</v>
      </c>
      <c r="K22" s="20"/>
    </row>
    <row r="23" spans="2:11" ht="36" customHeight="1" thickBot="1" x14ac:dyDescent="0.3">
      <c r="B23" s="110" t="s">
        <v>11</v>
      </c>
      <c r="C23" s="111"/>
      <c r="D23" s="36">
        <f>C29</f>
        <v>1</v>
      </c>
      <c r="E23" s="21" t="s">
        <v>28</v>
      </c>
      <c r="F23" s="13">
        <f>C28</f>
        <v>12</v>
      </c>
      <c r="G23" s="21" t="s">
        <v>29</v>
      </c>
      <c r="H23" s="51"/>
      <c r="I23" s="5">
        <f>H23*C28*C29</f>
        <v>0</v>
      </c>
      <c r="J23" s="10">
        <f t="shared" si="0"/>
        <v>0</v>
      </c>
      <c r="K23" s="20"/>
    </row>
    <row r="24" spans="2:11" ht="36" customHeight="1" thickBot="1" x14ac:dyDescent="0.3">
      <c r="B24" s="113" t="s">
        <v>39</v>
      </c>
      <c r="C24" s="114"/>
      <c r="D24" s="115">
        <v>98600</v>
      </c>
      <c r="E24" s="116"/>
      <c r="F24" s="117" t="s">
        <v>5</v>
      </c>
      <c r="G24" s="118"/>
      <c r="H24" s="59"/>
      <c r="I24" s="58">
        <f>D24*H24</f>
        <v>0</v>
      </c>
      <c r="J24" s="10">
        <f t="shared" si="0"/>
        <v>0</v>
      </c>
      <c r="K24" s="20"/>
    </row>
    <row r="25" spans="2:11" ht="15.75" thickBot="1" x14ac:dyDescent="0.3">
      <c r="B25" s="119" t="s">
        <v>12</v>
      </c>
      <c r="C25" s="120"/>
      <c r="D25" s="120"/>
      <c r="E25" s="120"/>
      <c r="F25" s="120"/>
      <c r="G25" s="120"/>
      <c r="H25" s="121"/>
      <c r="I25" s="8">
        <f>SUM(I15:I24)</f>
        <v>0</v>
      </c>
      <c r="J25" s="8">
        <f>SUM(J15:J24)</f>
        <v>0</v>
      </c>
      <c r="K25" s="20"/>
    </row>
    <row r="26" spans="2:11" ht="24" customHeight="1" thickBot="1" x14ac:dyDescent="0.3">
      <c r="B26" s="90" t="s">
        <v>13</v>
      </c>
      <c r="C26" s="91"/>
      <c r="D26" s="91"/>
      <c r="E26" s="91"/>
      <c r="F26" s="91"/>
      <c r="G26" s="91"/>
      <c r="H26" s="92"/>
      <c r="I26" s="45">
        <f>I25+I12</f>
        <v>0</v>
      </c>
      <c r="J26" s="16">
        <f>J25+J12</f>
        <v>0</v>
      </c>
      <c r="K26" s="17"/>
    </row>
    <row r="27" spans="2:11" x14ac:dyDescent="0.25">
      <c r="B27" s="46" t="s">
        <v>26</v>
      </c>
      <c r="C27" s="47">
        <v>50</v>
      </c>
      <c r="D27" s="48"/>
      <c r="E27" s="49" t="s">
        <v>30</v>
      </c>
      <c r="F27" s="24"/>
      <c r="G27" s="30"/>
      <c r="H27" s="31"/>
      <c r="I27" s="30"/>
      <c r="J27" s="30"/>
    </row>
    <row r="28" spans="2:11" x14ac:dyDescent="0.25">
      <c r="B28" s="32" t="s">
        <v>18</v>
      </c>
      <c r="C28" s="14">
        <v>12</v>
      </c>
      <c r="D28" s="22"/>
      <c r="E28" s="25" t="s">
        <v>24</v>
      </c>
      <c r="F28" s="24"/>
      <c r="G28" s="30"/>
      <c r="H28" s="31"/>
      <c r="I28" s="30"/>
      <c r="J28" s="30"/>
    </row>
    <row r="29" spans="2:11" ht="15.75" thickBot="1" x14ac:dyDescent="0.3">
      <c r="B29" s="33" t="s">
        <v>27</v>
      </c>
      <c r="C29" s="15">
        <v>1</v>
      </c>
      <c r="D29" s="23"/>
      <c r="E29" s="26" t="s">
        <v>25</v>
      </c>
      <c r="F29" s="24"/>
      <c r="G29" s="30"/>
      <c r="H29" s="31"/>
      <c r="I29" s="30"/>
      <c r="J29" s="30"/>
    </row>
    <row r="30" spans="2:11" x14ac:dyDescent="0.25">
      <c r="B30" s="60" t="s">
        <v>17</v>
      </c>
    </row>
    <row r="31" spans="2:11" x14ac:dyDescent="0.25">
      <c r="B31" s="61" t="s">
        <v>41</v>
      </c>
    </row>
    <row r="32" spans="2:11" x14ac:dyDescent="0.25">
      <c r="B32" s="34"/>
    </row>
    <row r="33" spans="2:2" x14ac:dyDescent="0.25">
      <c r="B33" s="34"/>
    </row>
    <row r="34" spans="2:2" x14ac:dyDescent="0.25">
      <c r="B34" s="1"/>
    </row>
    <row r="35" spans="2:2" x14ac:dyDescent="0.25">
      <c r="B35" s="1"/>
    </row>
    <row r="36" spans="2:2" x14ac:dyDescent="0.25">
      <c r="B36" s="35"/>
    </row>
    <row r="37" spans="2:2" x14ac:dyDescent="0.25">
      <c r="B37" s="4" t="s">
        <v>14</v>
      </c>
    </row>
    <row r="38" spans="2:2" x14ac:dyDescent="0.25">
      <c r="B38" s="4" t="s">
        <v>15</v>
      </c>
    </row>
    <row r="39" spans="2:2" x14ac:dyDescent="0.25">
      <c r="B39" s="4" t="s">
        <v>16</v>
      </c>
    </row>
  </sheetData>
  <mergeCells count="46">
    <mergeCell ref="E1:J1"/>
    <mergeCell ref="B24:C24"/>
    <mergeCell ref="D24:E24"/>
    <mergeCell ref="F24:G24"/>
    <mergeCell ref="B25:H25"/>
    <mergeCell ref="D9:E9"/>
    <mergeCell ref="B20:C20"/>
    <mergeCell ref="B21:C21"/>
    <mergeCell ref="B23:C23"/>
    <mergeCell ref="D15:E15"/>
    <mergeCell ref="D17:E17"/>
    <mergeCell ref="B22:C22"/>
    <mergeCell ref="B19:C19"/>
    <mergeCell ref="B18:C18"/>
    <mergeCell ref="B17:C17"/>
    <mergeCell ref="D19:E19"/>
    <mergeCell ref="B26:H26"/>
    <mergeCell ref="A5:A7"/>
    <mergeCell ref="H5:H7"/>
    <mergeCell ref="I5:I7"/>
    <mergeCell ref="D5:G7"/>
    <mergeCell ref="D18:E18"/>
    <mergeCell ref="F8:G8"/>
    <mergeCell ref="F10:G10"/>
    <mergeCell ref="F12:G12"/>
    <mergeCell ref="F15:G15"/>
    <mergeCell ref="F17:G17"/>
    <mergeCell ref="F18:G18"/>
    <mergeCell ref="D8:E8"/>
    <mergeCell ref="D10:E10"/>
    <mergeCell ref="D12:E12"/>
    <mergeCell ref="B16:C16"/>
    <mergeCell ref="I2:K2"/>
    <mergeCell ref="B11:C11"/>
    <mergeCell ref="B13:J13"/>
    <mergeCell ref="B14:J14"/>
    <mergeCell ref="B15:C15"/>
    <mergeCell ref="J5:J7"/>
    <mergeCell ref="K5:K7"/>
    <mergeCell ref="B5:C7"/>
    <mergeCell ref="C3:E3"/>
    <mergeCell ref="F19:G19"/>
    <mergeCell ref="B8:B10"/>
    <mergeCell ref="F9:G9"/>
    <mergeCell ref="D16:E16"/>
    <mergeCell ref="F16:G16"/>
  </mergeCells>
  <pageMargins left="0.7" right="0.7" top="0.75" bottom="0.75" header="0.3" footer="0.3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FAB61196C43F409AF4D42F109B3F78" ma:contentTypeVersion="13" ma:contentTypeDescription="Utwórz nowy dokument." ma:contentTypeScope="" ma:versionID="6d038e374cf3e93e009a7cf0d954252c">
  <xsd:schema xmlns:xsd="http://www.w3.org/2001/XMLSchema" xmlns:xs="http://www.w3.org/2001/XMLSchema" xmlns:p="http://schemas.microsoft.com/office/2006/metadata/properties" xmlns:ns2="2d577696-1229-452a-9b19-cd8e3eef1f68" xmlns:ns3="7041a50b-7d7f-4b12-a622-d747cae9af99" targetNamespace="http://schemas.microsoft.com/office/2006/metadata/properties" ma:root="true" ma:fieldsID="761eb8ebb223c1f2bce7cf1fa62a14c7" ns2:_="" ns3:_="">
    <xsd:import namespace="2d577696-1229-452a-9b19-cd8e3eef1f68"/>
    <xsd:import namespace="7041a50b-7d7f-4b12-a622-d747cae9af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77696-1229-452a-9b19-cd8e3eef1f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41a50b-7d7f-4b12-a622-d747cae9af9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E9D048-34E9-4AD4-A730-94A0096C3D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577696-1229-452a-9b19-cd8e3eef1f68"/>
    <ds:schemaRef ds:uri="7041a50b-7d7f-4b12-a622-d747cae9af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6711D5-039F-4CA0-8822-1B2FF2C7175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041a50b-7d7f-4b12-a622-d747cae9af99"/>
    <ds:schemaRef ds:uri="http://purl.org/dc/elements/1.1/"/>
    <ds:schemaRef ds:uri="http://schemas.microsoft.com/office/2006/metadata/properties"/>
    <ds:schemaRef ds:uri="2d577696-1229-452a-9b19-cd8e3eef1f6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BA13BAB-D8E7-4E7C-B77D-3ACD21A319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Filip Chojnacki</dc:creator>
  <cp:lastModifiedBy>sekretarz</cp:lastModifiedBy>
  <cp:lastPrinted>2021-11-17T10:01:52Z</cp:lastPrinted>
  <dcterms:created xsi:type="dcterms:W3CDTF">2011-04-01T08:17:29Z</dcterms:created>
  <dcterms:modified xsi:type="dcterms:W3CDTF">2021-11-17T10:01:54Z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0x010100D3FAB61196C43F409AF4D42F109B3F78</vt:lpwstr>
  </property>
  <property fmtid="{D5CDD505-2E9C-101B-9397-08002B2CF9AE}" pid="3" name="Order">
    <vt:r8>7593500</vt:r8>
  </property>
  <property fmtid="{D5CDD505-2E9C-101B-9397-08002B2CF9AE}" pid="4" name="ComplianceAssetId">
    <vt:lpwstr/>
  </property>
  <property fmtid="{D5CDD505-2E9C-101B-9397-08002B2CF9AE}" pid="5" name="_SourceUrl">
    <vt:lpwstr/>
  </property>
  <property fmtid="{D5CDD505-2E9C-101B-9397-08002B2CF9AE}" pid="6" name="_SharedFileIndex">
    <vt:lpwstr/>
  </property>
</Properties>
</file>